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D:\DATEN\VERTRÄGE\SAP\"/>
    </mc:Choice>
  </mc:AlternateContent>
  <xr:revisionPtr revIDLastSave="0" documentId="13_ncr:1_{911868F6-C374-4AF2-8FBB-B18C73A5863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elle1" sheetId="1" r:id="rId1"/>
  </sheets>
  <calcPr calcId="191029"/>
  <fileRecoveryPr autoRecover="0"/>
</workbook>
</file>

<file path=xl/calcChain.xml><?xml version="1.0" encoding="utf-8"?>
<calcChain xmlns="http://schemas.openxmlformats.org/spreadsheetml/2006/main">
  <c r="F16" i="1" l="1"/>
  <c r="H16" i="1" s="1"/>
  <c r="G16" i="1" l="1"/>
  <c r="F18" i="1"/>
  <c r="G18" i="1" s="1"/>
  <c r="H18" i="1" l="1"/>
  <c r="F23" i="1"/>
  <c r="G23" i="1" s="1"/>
  <c r="H23" i="1" l="1"/>
  <c r="F22" i="1"/>
  <c r="H22" i="1" s="1"/>
  <c r="F24" i="1"/>
  <c r="H24" i="1" s="1"/>
  <c r="F25" i="1"/>
  <c r="H25" i="1" s="1"/>
  <c r="F21" i="1"/>
  <c r="H21" i="1" s="1"/>
  <c r="G25" i="1" l="1"/>
  <c r="G24" i="1"/>
  <c r="G22" i="1"/>
  <c r="G21" i="1"/>
  <c r="F8" i="1"/>
  <c r="G8" i="1" s="1"/>
  <c r="H8" i="1" l="1"/>
  <c r="F19" i="1"/>
  <c r="G19" i="1" s="1"/>
  <c r="F9" i="1"/>
  <c r="H9" i="1" s="1"/>
  <c r="H19" i="1" l="1"/>
  <c r="G9" i="1"/>
  <c r="F17" i="1"/>
  <c r="G17" i="1" s="1"/>
  <c r="F15" i="1"/>
  <c r="G15" i="1" s="1"/>
  <c r="H17" i="1" l="1"/>
  <c r="H15" i="1"/>
  <c r="F7" i="1" l="1"/>
  <c r="H7" i="1" l="1"/>
  <c r="G7" i="1"/>
  <c r="F11" i="1"/>
  <c r="F12" i="1"/>
  <c r="G12" i="1" l="1"/>
  <c r="H12" i="1"/>
  <c r="G11" i="1"/>
  <c r="H11" i="1"/>
  <c r="F6" i="1"/>
  <c r="H6" i="1" l="1"/>
  <c r="G6" i="1"/>
  <c r="F27" i="1"/>
  <c r="G27" i="1" s="1"/>
  <c r="F5" i="1"/>
  <c r="H5" i="1" l="1"/>
  <c r="G5" i="1"/>
  <c r="F4" i="1"/>
  <c r="H4" i="1" l="1"/>
  <c r="G4" i="1"/>
  <c r="F14" i="1"/>
  <c r="G30" i="1" s="1"/>
  <c r="F28" i="1" l="1"/>
  <c r="H14" i="1"/>
  <c r="H28" i="1" s="1"/>
  <c r="G14" i="1"/>
  <c r="G28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Michael Haak</author>
  </authors>
  <commentList>
    <comment ref="C27" authorId="0" shapeId="0" xr:uid="{00000000-0006-0000-0000-000001000000}">
      <text>
        <r>
          <rPr>
            <sz val="8"/>
            <color indexed="81"/>
            <rFont val="Arial"/>
            <family val="2"/>
          </rPr>
          <t>Zusätzliche Dienstleistungsstunden werden bedarfsgerecht berechnet.</t>
        </r>
      </text>
    </comment>
  </commentList>
</comments>
</file>

<file path=xl/sharedStrings.xml><?xml version="1.0" encoding="utf-8"?>
<sst xmlns="http://schemas.openxmlformats.org/spreadsheetml/2006/main" count="46" uniqueCount="46">
  <si>
    <t>Beschreibung</t>
  </si>
  <si>
    <t>E-Preis</t>
  </si>
  <si>
    <t>Menge</t>
  </si>
  <si>
    <t>Summe</t>
  </si>
  <si>
    <t>Zahlungsart:</t>
  </si>
  <si>
    <t>Anmerkungen:</t>
  </si>
  <si>
    <t>Lizenznehmer / Firma:
Ansprechpartner:</t>
  </si>
  <si>
    <t>Tel. / Email:</t>
  </si>
  <si>
    <t>Dienstleistungen</t>
  </si>
  <si>
    <t>Leasing</t>
  </si>
  <si>
    <t>Die Leasingdauer liegt bei min. 5 Jahren. Geleaste Artikel können zum Vertragsende gegen eine Restzahlung von 5% übernommen werden.</t>
  </si>
  <si>
    <t>Kauf</t>
  </si>
  <si>
    <t>Bei Fragen erreichen Sie uns jederzeit unter Tel.: 02056/9209090 oder eMail: michael.haak@business-one-haak.de</t>
  </si>
  <si>
    <t>direkt zahlbar</t>
  </si>
  <si>
    <t>Die monatlichen Kosten des Software-Pflege-Vertrages betragen 1,5% des jeweiligen Lizenz-Listenpreises (nicht auf Dienstleistungen):</t>
  </si>
  <si>
    <t>Der S.-Pflege-Vertrag verlängert sich jeweils um 1 Jahr, sofern er nicht 6 Monate vor dem Ende der Laufzeit gekündigt wird, und ist jährlich im Voraus zahlbar.</t>
  </si>
  <si>
    <t>Dienstleistungstd.-Kontingent (Installation, Einweisung, Support)</t>
  </si>
  <si>
    <t>Business One Grundmodul Lizenzen</t>
  </si>
  <si>
    <t>Datenbank Lizenzen</t>
  </si>
  <si>
    <t>Bei allen Lizenzen ist ein Software-Pflege-Vertrag (Software-Updates) für min. 1 Jahr obligatorisch. Leasingpreise und Mietpreise sind Monatspreise.</t>
  </si>
  <si>
    <t>Business One        Add-On  Lizenzen</t>
  </si>
  <si>
    <t>Haak GmbH · Geschäftsführer: Michael Haak · Max-Planck-Str. 11 · 42579 Heiligenhaus · AG Wuppertal · HRB 23794 · UST-ID: DE815321073</t>
  </si>
  <si>
    <t>Miete*</t>
  </si>
  <si>
    <t>empfohlen    .</t>
  </si>
  <si>
    <t>Es gelten die AGB der Haak GmbH. Gerichtsstand ist Velbert. Zahlbar bei Bestellung. Nebenabreden bedürfen der Schriftform.</t>
  </si>
  <si>
    <t>Business-One Branchenmodul-Lizenzen</t>
  </si>
  <si>
    <t>*Mietbedingungen laut SAP: Min. 3 User, kein eigenes Hosting möglich. Mietverträge laufen min. über 5 Jahre und sind jährlich im Voraus zu zahlen.</t>
  </si>
  <si>
    <t>Alle Preise zzgl. MwSt. Irrtümer und Änderungen vorbehalten. Systemvoraussetzungen: http://business-one-easy.de</t>
  </si>
  <si>
    <r>
      <rPr>
        <b/>
        <sz val="11"/>
        <color rgb="FFFF9600"/>
        <rFont val="Calibri"/>
        <family val="2"/>
        <scheme val="minor"/>
      </rPr>
      <t>EASY Dashboards</t>
    </r>
    <r>
      <rPr>
        <sz val="11"/>
        <rFont val="Calibri"/>
        <family val="2"/>
        <scheme val="minor"/>
      </rPr>
      <t xml:space="preserve"> zur einfachen Programm-Bedienung (einmalig)</t>
    </r>
  </si>
  <si>
    <r>
      <rPr>
        <b/>
        <sz val="9"/>
        <color rgb="FFFF0000"/>
        <rFont val="Arial"/>
        <family val="2"/>
      </rPr>
      <t>Plantafel</t>
    </r>
    <r>
      <rPr>
        <sz val="9"/>
        <rFont val="Arial"/>
        <family val="2"/>
      </rPr>
      <t xml:space="preserve"> (Preis pro User)</t>
    </r>
  </si>
  <si>
    <r>
      <rPr>
        <b/>
        <sz val="9"/>
        <color rgb="FFFF0000"/>
        <rFont val="Arial"/>
        <family val="2"/>
      </rPr>
      <t>MES</t>
    </r>
    <r>
      <rPr>
        <sz val="9"/>
        <rFont val="Arial"/>
        <family val="2"/>
      </rPr>
      <t xml:space="preserve"> (Preis pro Maschine)</t>
    </r>
  </si>
  <si>
    <r>
      <rPr>
        <b/>
        <sz val="9"/>
        <color rgb="FFFF0000"/>
        <rFont val="Arial"/>
        <family val="2"/>
      </rPr>
      <t>QMS</t>
    </r>
    <r>
      <rPr>
        <sz val="9"/>
        <rFont val="Arial"/>
        <family val="2"/>
      </rPr>
      <t xml:space="preserve"> (Preis pro User)</t>
    </r>
  </si>
  <si>
    <r>
      <rPr>
        <b/>
        <sz val="9"/>
        <color rgb="FFFF0000"/>
        <rFont val="Arial"/>
        <family val="2"/>
      </rPr>
      <t>WMS</t>
    </r>
    <r>
      <rPr>
        <sz val="9"/>
        <rFont val="Arial"/>
        <family val="2"/>
      </rPr>
      <t xml:space="preserve"> (Preis pro Terminal)</t>
    </r>
  </si>
  <si>
    <r>
      <t xml:space="preserve">Microsoft </t>
    </r>
    <r>
      <rPr>
        <b/>
        <sz val="9"/>
        <rFont val="Arial"/>
        <family val="2"/>
      </rPr>
      <t>SQL-Server</t>
    </r>
    <r>
      <rPr>
        <sz val="9"/>
        <rFont val="Arial"/>
        <family val="2"/>
      </rPr>
      <t xml:space="preserve"> STANDARD für SAP Business One (Preis pro User)</t>
    </r>
  </si>
  <si>
    <r>
      <t>SAP Business One Engine for SAP</t>
    </r>
    <r>
      <rPr>
        <b/>
        <sz val="9"/>
        <rFont val="Arial"/>
        <family val="2"/>
      </rPr>
      <t xml:space="preserve"> HANA</t>
    </r>
    <r>
      <rPr>
        <sz val="9"/>
        <rFont val="Arial"/>
        <family val="2"/>
      </rPr>
      <t xml:space="preserve"> (Preis pro 64 GB RAM)</t>
    </r>
  </si>
  <si>
    <r>
      <t>SAP Business One</t>
    </r>
    <r>
      <rPr>
        <b/>
        <sz val="9"/>
        <color theme="3" tint="-0.499984740745262"/>
        <rFont val="Arial"/>
        <family val="2"/>
      </rPr>
      <t xml:space="preserve"> Professional User</t>
    </r>
    <r>
      <rPr>
        <sz val="9"/>
        <color theme="3" tint="-0.499984740745262"/>
        <rFont val="Arial"/>
        <family val="2"/>
      </rPr>
      <t xml:space="preserve"> (Preis pro User-Name)</t>
    </r>
  </si>
  <si>
    <r>
      <t>SAP Business One</t>
    </r>
    <r>
      <rPr>
        <b/>
        <u/>
        <sz val="9"/>
        <color theme="3" tint="-0.249977111117893"/>
        <rFont val="Arial"/>
        <family val="2"/>
      </rPr>
      <t xml:space="preserve"> Limited User CRM </t>
    </r>
    <r>
      <rPr>
        <u/>
        <sz val="9"/>
        <color theme="3" tint="-0.249977111117893"/>
        <rFont val="Arial"/>
        <family val="2"/>
      </rPr>
      <t>(Preis pro User-Name)</t>
    </r>
  </si>
  <si>
    <r>
      <t>SAP Business One</t>
    </r>
    <r>
      <rPr>
        <b/>
        <u/>
        <sz val="9"/>
        <color theme="3" tint="-0.249977111117893"/>
        <rFont val="Arial"/>
        <family val="2"/>
      </rPr>
      <t xml:space="preserve"> Limited User Logistics</t>
    </r>
    <r>
      <rPr>
        <u/>
        <sz val="9"/>
        <color theme="3" tint="-0.249977111117893"/>
        <rFont val="Arial"/>
        <family val="2"/>
      </rPr>
      <t xml:space="preserve"> (Preis pro User-Name)</t>
    </r>
  </si>
  <si>
    <r>
      <t>SAP Business One</t>
    </r>
    <r>
      <rPr>
        <b/>
        <u/>
        <sz val="9"/>
        <color theme="3" tint="-0.249977111117893"/>
        <rFont val="Arial"/>
        <family val="2"/>
      </rPr>
      <t xml:space="preserve"> Limited User Financials</t>
    </r>
    <r>
      <rPr>
        <u/>
        <sz val="9"/>
        <color theme="3" tint="-0.249977111117893"/>
        <rFont val="Arial"/>
        <family val="2"/>
      </rPr>
      <t xml:space="preserve"> (Preis pro User-Name)</t>
    </r>
  </si>
  <si>
    <r>
      <t xml:space="preserve">Business One </t>
    </r>
    <r>
      <rPr>
        <b/>
        <u/>
        <sz val="9"/>
        <color theme="3" tint="-0.249977111117893"/>
        <rFont val="Arial"/>
        <family val="2"/>
      </rPr>
      <t>indirekter Zugriff</t>
    </r>
    <r>
      <rPr>
        <u/>
        <sz val="9"/>
        <color theme="3" tint="-0.249977111117893"/>
        <rFont val="Arial"/>
        <family val="2"/>
      </rPr>
      <t xml:space="preserve"> &gt; ohne Pro- oder Limited (Preis pro User-Name)</t>
    </r>
  </si>
  <si>
    <r>
      <rPr>
        <b/>
        <sz val="11"/>
        <color rgb="FFFF9600"/>
        <rFont val="Calibri"/>
        <family val="2"/>
        <scheme val="minor"/>
      </rPr>
      <t>EASY Print</t>
    </r>
    <r>
      <rPr>
        <sz val="11"/>
        <color theme="1"/>
        <rFont val="Calibri"/>
        <family val="2"/>
        <scheme val="minor"/>
      </rPr>
      <t xml:space="preserve"> universell anpassbares Druckformular für EK + VK (einmalig) </t>
    </r>
  </si>
  <si>
    <r>
      <rPr>
        <b/>
        <sz val="11"/>
        <color rgb="FFFF9600"/>
        <rFont val="Calibri"/>
        <family val="2"/>
        <scheme val="minor"/>
      </rPr>
      <t>EASY Toolset</t>
    </r>
    <r>
      <rPr>
        <sz val="11"/>
        <color theme="1"/>
        <rFont val="Calibri"/>
        <family val="2"/>
        <scheme val="minor"/>
      </rPr>
      <t xml:space="preserve"> zur einfachen Programm-Anpassung (Preis pro 5-User-Set) </t>
    </r>
  </si>
  <si>
    <r>
      <rPr>
        <b/>
        <sz val="11"/>
        <color rgb="FFFF9600"/>
        <rFont val="Calibri"/>
        <family val="2"/>
        <scheme val="minor"/>
      </rPr>
      <t>EASY Work</t>
    </r>
    <r>
      <rPr>
        <sz val="11"/>
        <color theme="1"/>
        <rFont val="Calibri"/>
        <family val="2"/>
        <scheme val="minor"/>
      </rPr>
      <t xml:space="preserve"> Arbeits- und Prozess-Automatisierung (Preis pro 5-User-Set) </t>
    </r>
  </si>
  <si>
    <r>
      <rPr>
        <b/>
        <sz val="11"/>
        <color rgb="FFFF9600"/>
        <rFont val="Calibri"/>
        <family val="2"/>
        <scheme val="minor"/>
      </rPr>
      <t>EASY Print</t>
    </r>
    <r>
      <rPr>
        <sz val="11"/>
        <color theme="1"/>
        <rFont val="Calibri"/>
        <family val="2"/>
        <scheme val="minor"/>
      </rPr>
      <t xml:space="preserve"> Ausgabe-Automatisierung inkl. Vorlagen (Preis pro 5-User-Set)  </t>
    </r>
  </si>
  <si>
    <t>SAP Business One - Bestellformular Haak GmbH - 01.08.2025</t>
  </si>
  <si>
    <t>Dienstleistungen werden mit EUR 150,- / Std. berechnet.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</si>
</sst>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color rgb="FF000000"/>
      <name val="Tahoma"/>
      <family val="2"/>
    </font>
    <font>
      <sz val="8"/>
      <color indexed="81"/>
      <name val="Arial"/>
      <family val="2"/>
    </font>
    <font>
      <sz val="14"/>
      <color theme="1" tint="0.249977111117893"/>
      <name val="Arial"/>
      <family val="2"/>
    </font>
    <font>
      <sz val="18"/>
      <color theme="1" tint="0.34998626667073579"/>
      <name val="Arial"/>
      <family val="2"/>
    </font>
    <font>
      <sz val="8"/>
      <color theme="1" tint="0.34998626667073579"/>
      <name val="Arial"/>
      <family val="2"/>
    </font>
    <font>
      <sz val="10"/>
      <color theme="1" tint="0.34998626667073579"/>
      <name val="Arial"/>
      <family val="2"/>
    </font>
    <font>
      <sz val="10"/>
      <color rgb="FFFF0000"/>
      <name val="Arial"/>
      <family val="2"/>
    </font>
    <font>
      <b/>
      <sz val="10"/>
      <color theme="0"/>
      <name val="Arial"/>
      <family val="2"/>
    </font>
    <font>
      <sz val="9"/>
      <color theme="3" tint="-0.499984740745262"/>
      <name val="Arial"/>
      <family val="2"/>
    </font>
    <font>
      <b/>
      <sz val="10"/>
      <color theme="1" tint="0.34998626667073579"/>
      <name val="Arial"/>
      <family val="2"/>
    </font>
    <font>
      <sz val="9"/>
      <name val="Arial"/>
      <family val="2"/>
    </font>
    <font>
      <sz val="9"/>
      <color theme="1" tint="0.34998626667073579"/>
      <name val="Arial"/>
      <family val="2"/>
    </font>
    <font>
      <b/>
      <sz val="11"/>
      <color rgb="FFFF9600"/>
      <name val="Calibri"/>
      <family val="2"/>
      <scheme val="minor"/>
    </font>
    <font>
      <b/>
      <sz val="9"/>
      <color theme="1" tint="0.34998626667073579"/>
      <name val="Arial"/>
      <family val="2"/>
    </font>
    <font>
      <sz val="9"/>
      <color rgb="FFFF0000"/>
      <name val="Arial"/>
      <family val="2"/>
    </font>
    <font>
      <sz val="8"/>
      <color theme="1" tint="4.9989318521683403E-2"/>
      <name val="Arial"/>
      <family val="2"/>
    </font>
    <font>
      <sz val="8"/>
      <color rgb="FFFF0000"/>
      <name val="Arial"/>
      <family val="2"/>
    </font>
    <font>
      <sz val="11"/>
      <name val="Calibri"/>
      <family val="2"/>
      <scheme val="minor"/>
    </font>
    <font>
      <u/>
      <sz val="9"/>
      <color theme="10"/>
      <name val="Arial"/>
      <family val="2"/>
    </font>
    <font>
      <u/>
      <sz val="9"/>
      <color theme="3" tint="-0.249977111117893"/>
      <name val="Arial"/>
      <family val="2"/>
    </font>
    <font>
      <sz val="10"/>
      <color theme="6" tint="-0.499984740745262"/>
      <name val="Arial"/>
      <family val="2"/>
    </font>
    <font>
      <sz val="10"/>
      <color theme="9" tint="-0.499984740745262"/>
      <name val="Arial"/>
      <family val="2"/>
    </font>
    <font>
      <sz val="6"/>
      <color theme="9" tint="-0.499984740745262"/>
      <name val="Arial"/>
      <family val="2"/>
    </font>
    <font>
      <sz val="10"/>
      <color theme="3" tint="-0.249977111117893"/>
      <name val="Arial"/>
      <family val="2"/>
    </font>
    <font>
      <b/>
      <sz val="9"/>
      <name val="Arial"/>
      <family val="2"/>
    </font>
    <font>
      <b/>
      <sz val="9"/>
      <color rgb="FFFF0000"/>
      <name val="Arial"/>
      <family val="2"/>
    </font>
    <font>
      <b/>
      <sz val="9"/>
      <color theme="3" tint="-0.499984740745262"/>
      <name val="Arial"/>
      <family val="2"/>
    </font>
    <font>
      <b/>
      <u/>
      <sz val="9"/>
      <color theme="3" tint="-0.249977111117893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96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9D38F"/>
        <bgColor indexed="64"/>
      </patternFill>
    </fill>
  </fills>
  <borders count="24">
    <border>
      <left/>
      <right/>
      <top/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07">
    <xf numFmtId="0" fontId="0" fillId="0" borderId="0" xfId="0"/>
    <xf numFmtId="0" fontId="6" fillId="0" borderId="0" xfId="0" applyFont="1"/>
    <xf numFmtId="0" fontId="7" fillId="0" borderId="0" xfId="0" applyFont="1" applyAlignment="1">
      <alignment vertical="center"/>
    </xf>
    <xf numFmtId="0" fontId="6" fillId="5" borderId="0" xfId="0" applyFont="1" applyFill="1"/>
    <xf numFmtId="0" fontId="8" fillId="6" borderId="1" xfId="0" applyFont="1" applyFill="1" applyBorder="1" applyAlignment="1" applyProtection="1">
      <alignment horizontal="center" vertical="center" wrapText="1"/>
      <protection locked="0"/>
    </xf>
    <xf numFmtId="3" fontId="11" fillId="6" borderId="0" xfId="0" applyNumberFormat="1" applyFont="1" applyFill="1" applyAlignment="1" applyProtection="1">
      <alignment horizontal="right" vertical="center" wrapText="1"/>
      <protection locked="0"/>
    </xf>
    <xf numFmtId="3" fontId="11" fillId="8" borderId="0" xfId="0" applyNumberFormat="1" applyFont="1" applyFill="1" applyAlignment="1">
      <alignment horizontal="right" vertical="center" wrapText="1"/>
    </xf>
    <xf numFmtId="3" fontId="11" fillId="7" borderId="0" xfId="0" applyNumberFormat="1" applyFont="1" applyFill="1" applyAlignment="1">
      <alignment horizontal="right" vertical="center" wrapText="1"/>
    </xf>
    <xf numFmtId="3" fontId="7" fillId="6" borderId="0" xfId="0" applyNumberFormat="1" applyFont="1" applyFill="1" applyAlignment="1" applyProtection="1">
      <alignment horizontal="right" vertical="center" wrapText="1"/>
      <protection locked="0"/>
    </xf>
    <xf numFmtId="0" fontId="9" fillId="2" borderId="0" xfId="0" applyFont="1" applyFill="1" applyAlignment="1">
      <alignment horizontal="center" vertical="center" wrapText="1"/>
    </xf>
    <xf numFmtId="0" fontId="7" fillId="2" borderId="0" xfId="0" applyFont="1" applyFill="1"/>
    <xf numFmtId="0" fontId="6" fillId="2" borderId="0" xfId="0" applyFont="1" applyFill="1" applyAlignment="1">
      <alignment horizontal="center"/>
    </xf>
    <xf numFmtId="0" fontId="13" fillId="0" borderId="0" xfId="0" applyFont="1"/>
    <xf numFmtId="4" fontId="16" fillId="0" borderId="0" xfId="0" applyNumberFormat="1" applyFont="1" applyAlignment="1">
      <alignment horizontal="right"/>
    </xf>
    <xf numFmtId="0" fontId="13" fillId="0" borderId="0" xfId="0" applyFont="1" applyAlignment="1">
      <alignment horizontal="left"/>
    </xf>
    <xf numFmtId="0" fontId="6" fillId="3" borderId="2" xfId="0" applyFont="1" applyFill="1" applyBorder="1" applyAlignment="1" applyProtection="1">
      <alignment vertical="center"/>
      <protection locked="0"/>
    </xf>
    <xf numFmtId="0" fontId="6" fillId="3" borderId="4" xfId="0" applyFont="1" applyFill="1" applyBorder="1" applyAlignment="1" applyProtection="1">
      <alignment vertical="center"/>
      <protection locked="0"/>
    </xf>
    <xf numFmtId="0" fontId="17" fillId="3" borderId="3" xfId="0" applyFont="1" applyFill="1" applyBorder="1" applyAlignment="1">
      <alignment horizontal="right" vertical="center"/>
    </xf>
    <xf numFmtId="0" fontId="6" fillId="3" borderId="3" xfId="0" applyFont="1" applyFill="1" applyBorder="1" applyAlignment="1" applyProtection="1">
      <alignment vertical="center" wrapText="1"/>
      <protection locked="0"/>
    </xf>
    <xf numFmtId="0" fontId="18" fillId="3" borderId="11" xfId="0" applyFont="1" applyFill="1" applyBorder="1" applyAlignment="1" applyProtection="1">
      <alignment vertical="top" wrapText="1"/>
      <protection locked="0"/>
    </xf>
    <xf numFmtId="0" fontId="18" fillId="3" borderId="12" xfId="0" applyFont="1" applyFill="1" applyBorder="1" applyAlignment="1" applyProtection="1">
      <alignment vertical="top" wrapText="1"/>
      <protection locked="0"/>
    </xf>
    <xf numFmtId="0" fontId="6" fillId="0" borderId="0" xfId="0" applyFont="1" applyAlignment="1">
      <alignment horizontal="center"/>
    </xf>
    <xf numFmtId="3" fontId="6" fillId="0" borderId="0" xfId="0" applyNumberFormat="1" applyFont="1"/>
    <xf numFmtId="0" fontId="18" fillId="10" borderId="20" xfId="0" applyFont="1" applyFill="1" applyBorder="1" applyAlignment="1" applyProtection="1">
      <alignment horizontal="right" vertical="top" wrapText="1"/>
      <protection locked="0"/>
    </xf>
    <xf numFmtId="0" fontId="9" fillId="11" borderId="0" xfId="0" applyFont="1" applyFill="1" applyAlignment="1">
      <alignment horizontal="center" vertical="center"/>
    </xf>
    <xf numFmtId="0" fontId="9" fillId="11" borderId="0" xfId="0" applyFont="1" applyFill="1" applyAlignment="1">
      <alignment horizontal="right" vertical="center"/>
    </xf>
    <xf numFmtId="3" fontId="9" fillId="11" borderId="0" xfId="0" applyNumberFormat="1" applyFont="1" applyFill="1" applyAlignment="1">
      <alignment horizontal="right" vertical="center"/>
    </xf>
    <xf numFmtId="0" fontId="7" fillId="11" borderId="0" xfId="0" applyFont="1" applyFill="1" applyAlignment="1">
      <alignment vertical="center"/>
    </xf>
    <xf numFmtId="0" fontId="13" fillId="11" borderId="0" xfId="0" applyFont="1" applyFill="1" applyAlignment="1">
      <alignment vertical="center"/>
    </xf>
    <xf numFmtId="3" fontId="7" fillId="11" borderId="0" xfId="0" applyNumberFormat="1" applyFont="1" applyFill="1" applyAlignment="1">
      <alignment vertical="center"/>
    </xf>
    <xf numFmtId="0" fontId="8" fillId="11" borderId="0" xfId="0" applyFont="1" applyFill="1" applyAlignment="1">
      <alignment horizontal="center" vertical="center"/>
    </xf>
    <xf numFmtId="3" fontId="22" fillId="11" borderId="17" xfId="0" applyNumberFormat="1" applyFont="1" applyFill="1" applyBorder="1" applyAlignment="1">
      <alignment horizontal="center" vertical="center"/>
    </xf>
    <xf numFmtId="4" fontId="22" fillId="11" borderId="17" xfId="0" applyNumberFormat="1" applyFont="1" applyFill="1" applyBorder="1" applyAlignment="1">
      <alignment vertical="center"/>
    </xf>
    <xf numFmtId="4" fontId="22" fillId="8" borderId="17" xfId="0" applyNumberFormat="1" applyFont="1" applyFill="1" applyBorder="1" applyAlignment="1">
      <alignment horizontal="right" vertical="center"/>
    </xf>
    <xf numFmtId="4" fontId="22" fillId="7" borderId="17" xfId="0" applyNumberFormat="1" applyFont="1" applyFill="1" applyBorder="1" applyAlignment="1">
      <alignment horizontal="right" vertical="center"/>
    </xf>
    <xf numFmtId="4" fontId="22" fillId="2" borderId="2" xfId="0" applyNumberFormat="1" applyFont="1" applyFill="1" applyBorder="1" applyAlignment="1">
      <alignment horizontal="right"/>
    </xf>
    <xf numFmtId="3" fontId="23" fillId="11" borderId="0" xfId="0" applyNumberFormat="1" applyFont="1" applyFill="1" applyAlignment="1">
      <alignment horizontal="center" vertical="center"/>
    </xf>
    <xf numFmtId="4" fontId="23" fillId="11" borderId="19" xfId="0" applyNumberFormat="1" applyFont="1" applyFill="1" applyBorder="1" applyAlignment="1">
      <alignment vertical="center"/>
    </xf>
    <xf numFmtId="4" fontId="23" fillId="8" borderId="19" xfId="0" applyNumberFormat="1" applyFont="1" applyFill="1" applyBorder="1" applyAlignment="1">
      <alignment horizontal="right" vertical="center"/>
    </xf>
    <xf numFmtId="4" fontId="23" fillId="11" borderId="0" xfId="0" applyNumberFormat="1" applyFont="1" applyFill="1" applyAlignment="1">
      <alignment vertical="center"/>
    </xf>
    <xf numFmtId="4" fontId="23" fillId="2" borderId="2" xfId="0" applyNumberFormat="1" applyFont="1" applyFill="1" applyBorder="1" applyAlignment="1">
      <alignment horizontal="right"/>
    </xf>
    <xf numFmtId="3" fontId="25" fillId="11" borderId="18" xfId="0" applyNumberFormat="1" applyFont="1" applyFill="1" applyBorder="1" applyAlignment="1">
      <alignment horizontal="center" vertical="center"/>
    </xf>
    <xf numFmtId="4" fontId="25" fillId="11" borderId="17" xfId="0" applyNumberFormat="1" applyFont="1" applyFill="1" applyBorder="1" applyAlignment="1">
      <alignment vertical="center"/>
    </xf>
    <xf numFmtId="4" fontId="25" fillId="8" borderId="17" xfId="0" applyNumberFormat="1" applyFont="1" applyFill="1" applyBorder="1" applyAlignment="1">
      <alignment horizontal="right" vertical="center"/>
    </xf>
    <xf numFmtId="4" fontId="25" fillId="11" borderId="18" xfId="0" applyNumberFormat="1" applyFont="1" applyFill="1" applyBorder="1" applyAlignment="1">
      <alignment vertical="center"/>
    </xf>
    <xf numFmtId="4" fontId="25" fillId="2" borderId="2" xfId="0" applyNumberFormat="1" applyFont="1" applyFill="1" applyBorder="1" applyAlignment="1">
      <alignment horizontal="right"/>
    </xf>
    <xf numFmtId="0" fontId="25" fillId="0" borderId="0" xfId="0" applyFont="1" applyAlignment="1">
      <alignment horizontal="right" vertical="center"/>
    </xf>
    <xf numFmtId="3" fontId="11" fillId="13" borderId="0" xfId="0" applyNumberFormat="1" applyFont="1" applyFill="1" applyAlignment="1">
      <alignment horizontal="right" vertical="center" wrapText="1"/>
    </xf>
    <xf numFmtId="4" fontId="22" fillId="13" borderId="17" xfId="0" applyNumberFormat="1" applyFont="1" applyFill="1" applyBorder="1" applyAlignment="1">
      <alignment horizontal="right" vertical="center" wrapText="1"/>
    </xf>
    <xf numFmtId="4" fontId="25" fillId="13" borderId="18" xfId="0" applyNumberFormat="1" applyFont="1" applyFill="1" applyBorder="1" applyAlignment="1">
      <alignment horizontal="right" vertical="center" wrapText="1"/>
    </xf>
    <xf numFmtId="4" fontId="24" fillId="13" borderId="0" xfId="0" applyNumberFormat="1" applyFont="1" applyFill="1" applyAlignment="1">
      <alignment horizontal="center" vertical="center" wrapText="1"/>
    </xf>
    <xf numFmtId="0" fontId="12" fillId="8" borderId="9" xfId="0" applyFont="1" applyFill="1" applyBorder="1" applyAlignment="1">
      <alignment horizontal="right" vertical="center"/>
    </xf>
    <xf numFmtId="0" fontId="12" fillId="6" borderId="10" xfId="0" applyFont="1" applyFill="1" applyBorder="1" applyAlignment="1" applyProtection="1">
      <alignment horizontal="right" vertical="center"/>
      <protection locked="0"/>
    </xf>
    <xf numFmtId="0" fontId="12" fillId="6" borderId="10" xfId="0" applyFont="1" applyFill="1" applyBorder="1" applyAlignment="1" applyProtection="1">
      <alignment vertical="center"/>
      <protection locked="0"/>
    </xf>
    <xf numFmtId="0" fontId="12" fillId="8" borderId="23" xfId="0" applyFont="1" applyFill="1" applyBorder="1" applyAlignment="1">
      <alignment horizontal="right" vertical="center"/>
    </xf>
    <xf numFmtId="0" fontId="15" fillId="14" borderId="9" xfId="0" applyFont="1" applyFill="1" applyBorder="1" applyAlignment="1">
      <alignment horizontal="right" vertical="center"/>
    </xf>
    <xf numFmtId="0" fontId="9" fillId="12" borderId="0" xfId="0" applyFont="1" applyFill="1" applyAlignment="1">
      <alignment vertical="center" wrapText="1"/>
    </xf>
    <xf numFmtId="0" fontId="12" fillId="6" borderId="0" xfId="0" applyFont="1" applyFill="1" applyAlignment="1" applyProtection="1">
      <alignment vertical="center"/>
      <protection locked="0"/>
    </xf>
    <xf numFmtId="0" fontId="10" fillId="7" borderId="9" xfId="1" applyFont="1" applyFill="1" applyBorder="1" applyAlignment="1">
      <alignment horizontal="right" vertical="center"/>
    </xf>
    <xf numFmtId="0" fontId="21" fillId="7" borderId="23" xfId="1" applyFont="1" applyFill="1" applyBorder="1" applyAlignment="1">
      <alignment horizontal="right" vertical="center"/>
    </xf>
    <xf numFmtId="0" fontId="21" fillId="7" borderId="0" xfId="1" applyFont="1" applyFill="1" applyAlignment="1">
      <alignment horizontal="right" vertical="center"/>
    </xf>
    <xf numFmtId="0" fontId="21" fillId="7" borderId="0" xfId="1" applyFont="1" applyFill="1" applyBorder="1" applyAlignment="1">
      <alignment horizontal="right" vertical="center"/>
    </xf>
    <xf numFmtId="4" fontId="25" fillId="7" borderId="18" xfId="0" applyNumberFormat="1" applyFont="1" applyFill="1" applyBorder="1" applyAlignment="1">
      <alignment horizontal="right" vertical="center"/>
    </xf>
    <xf numFmtId="4" fontId="23" fillId="7" borderId="0" xfId="0" applyNumberFormat="1" applyFont="1" applyFill="1" applyAlignment="1">
      <alignment horizontal="right" vertical="center"/>
    </xf>
    <xf numFmtId="0" fontId="12" fillId="17" borderId="0" xfId="0" applyFont="1" applyFill="1" applyAlignment="1" applyProtection="1">
      <alignment horizontal="right" vertical="center"/>
      <protection locked="0"/>
    </xf>
    <xf numFmtId="3" fontId="7" fillId="17" borderId="0" xfId="0" applyNumberFormat="1" applyFont="1" applyFill="1" applyAlignment="1" applyProtection="1">
      <alignment horizontal="right" vertical="center" wrapText="1"/>
      <protection locked="0"/>
    </xf>
    <xf numFmtId="0" fontId="19" fillId="18" borderId="9" xfId="0" applyFont="1" applyFill="1" applyBorder="1" applyAlignment="1">
      <alignment horizontal="right" vertical="center"/>
    </xf>
    <xf numFmtId="3" fontId="11" fillId="18" borderId="0" xfId="0" applyNumberFormat="1" applyFont="1" applyFill="1" applyAlignment="1">
      <alignment horizontal="right" vertical="center" wrapText="1"/>
    </xf>
    <xf numFmtId="0" fontId="19" fillId="18" borderId="23" xfId="0" applyFont="1" applyFill="1" applyBorder="1" applyAlignment="1">
      <alignment horizontal="right" vertical="center"/>
    </xf>
    <xf numFmtId="0" fontId="19" fillId="18" borderId="0" xfId="0" applyFont="1" applyFill="1" applyAlignment="1">
      <alignment horizontal="right" vertical="center"/>
    </xf>
    <xf numFmtId="4" fontId="22" fillId="18" borderId="17" xfId="0" applyNumberFormat="1" applyFont="1" applyFill="1" applyBorder="1" applyAlignment="1">
      <alignment horizontal="right" vertical="center"/>
    </xf>
    <xf numFmtId="4" fontId="25" fillId="18" borderId="17" xfId="0" applyNumberFormat="1" applyFont="1" applyFill="1" applyBorder="1" applyAlignment="1">
      <alignment horizontal="right" vertical="center"/>
    </xf>
    <xf numFmtId="4" fontId="23" fillId="18" borderId="19" xfId="0" applyNumberFormat="1" applyFont="1" applyFill="1" applyBorder="1" applyAlignment="1">
      <alignment horizontal="right" vertical="center"/>
    </xf>
    <xf numFmtId="4" fontId="22" fillId="17" borderId="17" xfId="0" applyNumberFormat="1" applyFont="1" applyFill="1" applyBorder="1" applyAlignment="1">
      <alignment horizontal="right" vertical="center"/>
    </xf>
    <xf numFmtId="4" fontId="25" fillId="17" borderId="17" xfId="0" applyNumberFormat="1" applyFont="1" applyFill="1" applyBorder="1" applyAlignment="1">
      <alignment horizontal="right" vertical="center"/>
    </xf>
    <xf numFmtId="4" fontId="23" fillId="17" borderId="0" xfId="0" applyNumberFormat="1" applyFont="1" applyFill="1" applyAlignment="1">
      <alignment horizontal="right" vertical="center"/>
    </xf>
    <xf numFmtId="0" fontId="6" fillId="0" borderId="0" xfId="0" applyFont="1" applyAlignment="1">
      <alignment horizontal="center"/>
    </xf>
    <xf numFmtId="0" fontId="6" fillId="0" borderId="13" xfId="0" applyFont="1" applyBorder="1" applyAlignment="1">
      <alignment horizontal="center"/>
    </xf>
    <xf numFmtId="0" fontId="18" fillId="3" borderId="21" xfId="0" applyFont="1" applyFill="1" applyBorder="1" applyAlignment="1" applyProtection="1">
      <alignment horizontal="left" vertical="top" wrapText="1"/>
      <protection locked="0"/>
    </xf>
    <xf numFmtId="0" fontId="18" fillId="3" borderId="22" xfId="0" applyFont="1" applyFill="1" applyBorder="1" applyAlignment="1" applyProtection="1">
      <alignment horizontal="left" vertical="top" wrapText="1"/>
      <protection locked="0"/>
    </xf>
    <xf numFmtId="0" fontId="6" fillId="3" borderId="14" xfId="0" applyFont="1" applyFill="1" applyBorder="1" applyAlignment="1" applyProtection="1">
      <alignment horizontal="left" vertical="center" wrapText="1"/>
      <protection locked="0"/>
    </xf>
    <xf numFmtId="0" fontId="6" fillId="3" borderId="15" xfId="0" applyFont="1" applyFill="1" applyBorder="1" applyAlignment="1" applyProtection="1">
      <alignment horizontal="left" vertical="center" wrapText="1"/>
      <protection locked="0"/>
    </xf>
    <xf numFmtId="0" fontId="6" fillId="3" borderId="16" xfId="0" applyFont="1" applyFill="1" applyBorder="1" applyAlignment="1" applyProtection="1">
      <alignment horizontal="left" vertical="center" wrapText="1"/>
      <protection locked="0"/>
    </xf>
    <xf numFmtId="0" fontId="6" fillId="3" borderId="5" xfId="0" applyFont="1" applyFill="1" applyBorder="1" applyAlignment="1" applyProtection="1">
      <alignment horizontal="center" vertical="center"/>
      <protection locked="0"/>
    </xf>
    <xf numFmtId="0" fontId="6" fillId="3" borderId="9" xfId="0" applyFont="1" applyFill="1" applyBorder="1" applyAlignment="1" applyProtection="1">
      <alignment horizontal="center" vertical="center"/>
      <protection locked="0"/>
    </xf>
    <xf numFmtId="0" fontId="6" fillId="3" borderId="6" xfId="0" applyFont="1" applyFill="1" applyBorder="1" applyAlignment="1" applyProtection="1">
      <alignment horizontal="center" vertical="center"/>
      <protection locked="0"/>
    </xf>
    <xf numFmtId="0" fontId="6" fillId="3" borderId="7" xfId="0" applyFont="1" applyFill="1" applyBorder="1" applyAlignment="1" applyProtection="1">
      <alignment horizontal="center" vertical="center"/>
      <protection locked="0"/>
    </xf>
    <xf numFmtId="0" fontId="6" fillId="3" borderId="10" xfId="0" applyFont="1" applyFill="1" applyBorder="1" applyAlignment="1" applyProtection="1">
      <alignment horizontal="center" vertical="center"/>
      <protection locked="0"/>
    </xf>
    <xf numFmtId="0" fontId="6" fillId="3" borderId="8" xfId="0" applyFont="1" applyFill="1" applyBorder="1" applyAlignment="1" applyProtection="1">
      <alignment horizontal="center" vertical="center"/>
      <protection locked="0"/>
    </xf>
    <xf numFmtId="0" fontId="17" fillId="3" borderId="2" xfId="0" applyFont="1" applyFill="1" applyBorder="1" applyAlignment="1">
      <alignment horizontal="right" vertical="center"/>
    </xf>
    <xf numFmtId="0" fontId="6" fillId="3" borderId="3" xfId="0" applyFont="1" applyFill="1" applyBorder="1" applyAlignment="1" applyProtection="1">
      <alignment horizontal="right"/>
      <protection locked="0"/>
    </xf>
    <xf numFmtId="0" fontId="6" fillId="3" borderId="4" xfId="0" applyFont="1" applyFill="1" applyBorder="1" applyAlignment="1" applyProtection="1">
      <alignment horizontal="right"/>
      <protection locked="0"/>
    </xf>
    <xf numFmtId="0" fontId="20" fillId="0" borderId="9" xfId="1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7" fillId="3" borderId="2" xfId="0" applyFont="1" applyFill="1" applyBorder="1" applyAlignment="1">
      <alignment horizontal="right" wrapText="1"/>
    </xf>
    <xf numFmtId="0" fontId="17" fillId="3" borderId="2" xfId="0" applyFont="1" applyFill="1" applyBorder="1" applyAlignment="1">
      <alignment horizontal="right"/>
    </xf>
    <xf numFmtId="0" fontId="13" fillId="0" borderId="0" xfId="0" applyFont="1" applyAlignment="1">
      <alignment horizontal="left"/>
    </xf>
    <xf numFmtId="0" fontId="7" fillId="0" borderId="0" xfId="0" applyFont="1" applyAlignment="1">
      <alignment horizontal="center" vertical="center"/>
    </xf>
    <xf numFmtId="0" fontId="13" fillId="0" borderId="0" xfId="0" applyFont="1" applyAlignment="1">
      <alignment horizontal="right"/>
    </xf>
    <xf numFmtId="0" fontId="6" fillId="3" borderId="14" xfId="0" applyFont="1" applyFill="1" applyBorder="1" applyAlignment="1" applyProtection="1">
      <alignment horizontal="left" vertical="center"/>
      <protection locked="0"/>
    </xf>
    <xf numFmtId="0" fontId="6" fillId="3" borderId="15" xfId="0" applyFont="1" applyFill="1" applyBorder="1" applyAlignment="1" applyProtection="1">
      <alignment horizontal="left" vertical="center"/>
      <protection locked="0"/>
    </xf>
    <xf numFmtId="0" fontId="6" fillId="3" borderId="16" xfId="0" applyFont="1" applyFill="1" applyBorder="1" applyAlignment="1" applyProtection="1">
      <alignment horizontal="left" vertical="center"/>
      <protection locked="0"/>
    </xf>
    <xf numFmtId="0" fontId="9" fillId="4" borderId="0" xfId="0" applyFont="1" applyFill="1" applyAlignment="1">
      <alignment horizontal="center" vertical="center" wrapText="1"/>
    </xf>
    <xf numFmtId="0" fontId="9" fillId="9" borderId="0" xfId="0" applyFont="1" applyFill="1" applyAlignment="1">
      <alignment horizontal="center" vertical="center" wrapText="1"/>
    </xf>
    <xf numFmtId="0" fontId="9" fillId="16" borderId="0" xfId="0" applyFont="1" applyFill="1" applyAlignment="1">
      <alignment horizontal="center" vertical="center" wrapText="1"/>
    </xf>
    <xf numFmtId="0" fontId="9" fillId="15" borderId="0" xfId="0" applyFont="1" applyFill="1" applyAlignment="1">
      <alignment horizontal="center" vertical="center" wrapText="1"/>
    </xf>
  </cellXfs>
  <cellStyles count="2">
    <cellStyle name="Link" xfId="1" builtinId="8"/>
    <cellStyle name="Standard" xfId="0" builtinId="0"/>
  </cellStyles>
  <dxfs count="30">
    <dxf>
      <font>
        <strike/>
        <color rgb="FF808080"/>
      </font>
      <numFmt numFmtId="0" formatCode="General"/>
    </dxf>
    <dxf>
      <font>
        <color rgb="FFC00000"/>
      </font>
    </dxf>
    <dxf>
      <font>
        <color rgb="FF00B050"/>
      </font>
    </dxf>
    <dxf>
      <font>
        <color rgb="FFC00000"/>
      </font>
    </dxf>
    <dxf>
      <font>
        <color rgb="FF00B050"/>
      </font>
    </dxf>
    <dxf>
      <font>
        <strike/>
        <color rgb="FF808080"/>
      </font>
      <numFmt numFmtId="0" formatCode="General"/>
    </dxf>
    <dxf>
      <font>
        <strike/>
        <color rgb="FF808080"/>
      </font>
      <numFmt numFmtId="0" formatCode="General"/>
    </dxf>
    <dxf>
      <font>
        <color rgb="FFC00000"/>
      </font>
    </dxf>
    <dxf>
      <font>
        <color rgb="FF00B050"/>
      </font>
    </dxf>
    <dxf>
      <font>
        <strike/>
        <color rgb="FF808080"/>
      </font>
      <numFmt numFmtId="0" formatCode="General"/>
    </dxf>
    <dxf>
      <font>
        <color rgb="FFC00000"/>
      </font>
    </dxf>
    <dxf>
      <font>
        <color rgb="FF00B050"/>
      </font>
    </dxf>
    <dxf>
      <font>
        <strike/>
        <color rgb="FF808080"/>
      </font>
      <numFmt numFmtId="0" formatCode="General"/>
    </dxf>
    <dxf>
      <font>
        <color rgb="FFC00000"/>
      </font>
    </dxf>
    <dxf>
      <font>
        <color rgb="FF00B050"/>
      </font>
    </dxf>
    <dxf>
      <font>
        <strike/>
        <color rgb="FF808080"/>
      </font>
      <numFmt numFmtId="0" formatCode="General"/>
    </dxf>
    <dxf>
      <font>
        <color rgb="FFC00000"/>
      </font>
    </dxf>
    <dxf>
      <font>
        <color rgb="FF00B050"/>
      </font>
    </dxf>
    <dxf>
      <font>
        <color rgb="FFC00000"/>
      </font>
    </dxf>
    <dxf>
      <font>
        <color rgb="FF00B050"/>
      </font>
    </dxf>
    <dxf>
      <font>
        <strike/>
        <color rgb="FF808080"/>
      </font>
      <numFmt numFmtId="0" formatCode="General"/>
    </dxf>
    <dxf>
      <font>
        <strike/>
        <color rgb="FF808080"/>
      </font>
      <numFmt numFmtId="0" formatCode="General"/>
    </dxf>
    <dxf>
      <font>
        <color rgb="FFC00000"/>
      </font>
    </dxf>
    <dxf>
      <font>
        <color rgb="FF00B050"/>
      </font>
    </dxf>
    <dxf>
      <font>
        <strike/>
        <color rgb="FF808080"/>
      </font>
      <numFmt numFmtId="0" formatCode="General"/>
    </dxf>
    <dxf>
      <font>
        <color rgb="FFC00000"/>
      </font>
    </dxf>
    <dxf>
      <font>
        <color rgb="FF00B050"/>
      </font>
    </dxf>
    <dxf>
      <font>
        <strike/>
        <color rgb="FF808080"/>
      </font>
      <numFmt numFmtId="0" formatCode="General"/>
    </dxf>
    <dxf>
      <font>
        <color rgb="FF00B050"/>
      </font>
    </dxf>
    <dxf>
      <font>
        <color rgb="FFC00000"/>
      </font>
    </dxf>
  </dxfs>
  <tableStyles count="0" defaultTableStyle="TableStyleMedium2" defaultPivotStyle="PivotStyleLight16"/>
  <colors>
    <mruColors>
      <color rgb="FFF9D38F"/>
      <color rgb="FFFF9600"/>
      <color rgb="FF35F3FD"/>
      <color rgb="FF02CED8"/>
      <color rgb="FFCDFDFF"/>
      <color rgb="FFFFE9A3"/>
      <color rgb="FFFFD28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noThreeD="1"/>
</file>

<file path=xl/ctrlProps/ctrlProp2.xml><?xml version="1.0" encoding="utf-8"?>
<formControlPr xmlns="http://schemas.microsoft.com/office/spreadsheetml/2009/9/main" objectType="CheckBox" noThreeD="1"/>
</file>

<file path=xl/ctrlProps/ctrlProp3.xml><?xml version="1.0" encoding="utf-8"?>
<formControlPr xmlns="http://schemas.microsoft.com/office/spreadsheetml/2009/9/main" objectType="Label" lockText="1"/>
</file>

<file path=xl/ctrlProps/ctrlProp4.xml><?xml version="1.0" encoding="utf-8"?>
<formControlPr xmlns="http://schemas.microsoft.com/office/spreadsheetml/2009/9/main" objectType="Label" lockText="1"/>
</file>

<file path=xl/ctrlProps/ctrlProp5.xml><?xml version="1.0" encoding="utf-8"?>
<formControlPr xmlns="http://schemas.microsoft.com/office/spreadsheetml/2009/9/main" objectType="Label" lockText="1"/>
</file>

<file path=xl/ctrlProps/ctrlProp6.xml><?xml version="1.0" encoding="utf-8"?>
<formControlPr xmlns="http://schemas.microsoft.com/office/spreadsheetml/2009/9/main" objectType="Label" lockText="1"/>
</file>

<file path=xl/ctrlProps/ctrlProp7.xml><?xml version="1.0" encoding="utf-8"?>
<formControlPr xmlns="http://schemas.microsoft.com/office/spreadsheetml/2009/9/main" objectType="CheckBox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37</xdr:row>
          <xdr:rowOff>85725</xdr:rowOff>
        </xdr:from>
        <xdr:to>
          <xdr:col>2</xdr:col>
          <xdr:colOff>790575</xdr:colOff>
          <xdr:row>39</xdr:row>
          <xdr:rowOff>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Leasing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1447800</xdr:colOff>
          <xdr:row>37</xdr:row>
          <xdr:rowOff>85725</xdr:rowOff>
        </xdr:from>
        <xdr:to>
          <xdr:col>2</xdr:col>
          <xdr:colOff>2171700</xdr:colOff>
          <xdr:row>39</xdr:row>
          <xdr:rowOff>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Kauf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3267075</xdr:colOff>
          <xdr:row>35</xdr:row>
          <xdr:rowOff>0</xdr:rowOff>
        </xdr:from>
        <xdr:to>
          <xdr:col>2</xdr:col>
          <xdr:colOff>3743325</xdr:colOff>
          <xdr:row>35</xdr:row>
          <xdr:rowOff>152400</xdr:rowOff>
        </xdr:to>
        <xdr:sp macro="" textlink="">
          <xdr:nvSpPr>
            <xdr:cNvPr id="1027" name="Label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0" anchor="t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PLZ, Ort: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2771775</xdr:colOff>
          <xdr:row>37</xdr:row>
          <xdr:rowOff>76200</xdr:rowOff>
        </xdr:from>
        <xdr:to>
          <xdr:col>3</xdr:col>
          <xdr:colOff>0</xdr:colOff>
          <xdr:row>38</xdr:row>
          <xdr:rowOff>133350</xdr:rowOff>
        </xdr:to>
        <xdr:sp macro="" textlink="">
          <xdr:nvSpPr>
            <xdr:cNvPr id="1029" name="Label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0" anchor="t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Datum, Unterschrift: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3352800</xdr:colOff>
          <xdr:row>34</xdr:row>
          <xdr:rowOff>0</xdr:rowOff>
        </xdr:from>
        <xdr:to>
          <xdr:col>3</xdr:col>
          <xdr:colOff>0</xdr:colOff>
          <xdr:row>35</xdr:row>
          <xdr:rowOff>0</xdr:rowOff>
        </xdr:to>
        <xdr:sp macro="" textlink="">
          <xdr:nvSpPr>
            <xdr:cNvPr id="1031" name="Label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0" anchor="t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Straße: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2533650</xdr:colOff>
          <xdr:row>36</xdr:row>
          <xdr:rowOff>9525</xdr:rowOff>
        </xdr:from>
        <xdr:to>
          <xdr:col>3</xdr:col>
          <xdr:colOff>9525</xdr:colOff>
          <xdr:row>36</xdr:row>
          <xdr:rowOff>152400</xdr:rowOff>
        </xdr:to>
        <xdr:sp macro="" textlink="">
          <xdr:nvSpPr>
            <xdr:cNvPr id="1044" name="Label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0" anchor="t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betreuender Fachhändler:</a:t>
              </a:r>
            </a:p>
          </xdr:txBody>
        </xdr:sp>
        <xdr:clientData/>
      </xdr:twoCellAnchor>
    </mc:Choice>
    <mc:Fallback/>
  </mc:AlternateContent>
  <xdr:twoCellAnchor editAs="oneCell">
    <xdr:from>
      <xdr:col>5</xdr:col>
      <xdr:colOff>274988</xdr:colOff>
      <xdr:row>0</xdr:row>
      <xdr:rowOff>43962</xdr:rowOff>
    </xdr:from>
    <xdr:to>
      <xdr:col>7</xdr:col>
      <xdr:colOff>476252</xdr:colOff>
      <xdr:row>0</xdr:row>
      <xdr:rowOff>278424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61488" y="43962"/>
          <a:ext cx="1417532" cy="234462"/>
        </a:xfrm>
        <a:prstGeom prst="rect">
          <a:avLst/>
        </a:prstGeom>
      </xdr:spPr>
    </xdr:pic>
    <xdr:clientData/>
  </xdr:twoCellAnchor>
  <xdr:twoCellAnchor>
    <xdr:from>
      <xdr:col>6</xdr:col>
      <xdr:colOff>168519</xdr:colOff>
      <xdr:row>1</xdr:row>
      <xdr:rowOff>36635</xdr:rowOff>
    </xdr:from>
    <xdr:to>
      <xdr:col>6</xdr:col>
      <xdr:colOff>293077</xdr:colOff>
      <xdr:row>1</xdr:row>
      <xdr:rowOff>153865</xdr:rowOff>
    </xdr:to>
    <xdr:sp macro="" textlink="">
      <xdr:nvSpPr>
        <xdr:cNvPr id="7" name="Pfeil: nach unten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6660173" y="329712"/>
          <a:ext cx="124558" cy="117230"/>
        </a:xfrm>
        <a:prstGeom prst="downArrow">
          <a:avLst/>
        </a:prstGeom>
        <a:solidFill>
          <a:schemeClr val="accent1">
            <a:lumMod val="50000"/>
          </a:schemeClr>
        </a:solidFill>
        <a:ln>
          <a:solidFill>
            <a:schemeClr val="accent1">
              <a:lumMod val="50000"/>
            </a:schemeClr>
          </a:solidFill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 b="1" cap="none" spc="0">
            <a:ln w="22225">
              <a:solidFill>
                <a:schemeClr val="accent2"/>
              </a:solidFill>
              <a:prstDash val="solid"/>
            </a:ln>
            <a:solidFill>
              <a:srgbClr val="00B0F0"/>
            </a:solidFill>
            <a:effectLst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752475</xdr:colOff>
          <xdr:row>37</xdr:row>
          <xdr:rowOff>95250</xdr:rowOff>
        </xdr:from>
        <xdr:to>
          <xdr:col>2</xdr:col>
          <xdr:colOff>1304925</xdr:colOff>
          <xdr:row>39</xdr:row>
          <xdr:rowOff>0</xdr:rowOff>
        </xdr:to>
        <xdr:sp macro="" textlink="">
          <xdr:nvSpPr>
            <xdr:cNvPr id="1051" name="Check Box 2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Miete</a:t>
              </a:r>
            </a:p>
          </xdr:txBody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1.vml"/><Relationship Id="rId13" Type="http://schemas.openxmlformats.org/officeDocument/2006/relationships/ctrlProp" Target="../ctrlProps/ctrlProp5.xml"/><Relationship Id="rId3" Type="http://schemas.openxmlformats.org/officeDocument/2006/relationships/hyperlink" Target="http://business-one-haak.de/wp-content/uploads/2017/01/License-Comparison-Chart-for-SAP-Business-One.xls" TargetMode="External"/><Relationship Id="rId7" Type="http://schemas.openxmlformats.org/officeDocument/2006/relationships/drawing" Target="../drawings/drawing1.xml"/><Relationship Id="rId12" Type="http://schemas.openxmlformats.org/officeDocument/2006/relationships/ctrlProp" Target="../ctrlProps/ctrlProp4.xml"/><Relationship Id="rId2" Type="http://schemas.openxmlformats.org/officeDocument/2006/relationships/hyperlink" Target="http://business-one-haak.de/wp-content/uploads/2017/01/License-Comparison-Chart-for-SAP-Business-One.xls" TargetMode="External"/><Relationship Id="rId16" Type="http://schemas.openxmlformats.org/officeDocument/2006/relationships/comments" Target="../comments1.xml"/><Relationship Id="rId1" Type="http://schemas.openxmlformats.org/officeDocument/2006/relationships/hyperlink" Target="http://business-one-haak.de/wp-content/uploads/2017/01/License-Comparison-Chart-for-SAP-Business-One.xls" TargetMode="External"/><Relationship Id="rId6" Type="http://schemas.openxmlformats.org/officeDocument/2006/relationships/printerSettings" Target="../printerSettings/printerSettings1.bin"/><Relationship Id="rId11" Type="http://schemas.openxmlformats.org/officeDocument/2006/relationships/ctrlProp" Target="../ctrlProps/ctrlProp3.xml"/><Relationship Id="rId5" Type="http://schemas.openxmlformats.org/officeDocument/2006/relationships/hyperlink" Target="http://business-one-haak.de/sap-business-one-faq/" TargetMode="External"/><Relationship Id="rId15" Type="http://schemas.openxmlformats.org/officeDocument/2006/relationships/ctrlProp" Target="../ctrlProps/ctrlProp7.xml"/><Relationship Id="rId10" Type="http://schemas.openxmlformats.org/officeDocument/2006/relationships/ctrlProp" Target="../ctrlProps/ctrlProp2.xml"/><Relationship Id="rId4" Type="http://schemas.openxmlformats.org/officeDocument/2006/relationships/hyperlink" Target="http://business-one-haak.de/wp-content/uploads/2017/01/License-Comparison-Chart-for-SAP-Business-One.xls" TargetMode="External"/><Relationship Id="rId9" Type="http://schemas.openxmlformats.org/officeDocument/2006/relationships/ctrlProp" Target="../ctrlProps/ctrlProp1.xml"/><Relationship Id="rId14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XFC159"/>
  <sheetViews>
    <sheetView showGridLines="0" showZeros="0" tabSelected="1" zoomScale="115" zoomScaleNormal="115" workbookViewId="0">
      <selection activeCell="E4" sqref="E4"/>
    </sheetView>
  </sheetViews>
  <sheetFormatPr baseColWidth="10" defaultColWidth="0" defaultRowHeight="11.25" zeroHeight="1" x14ac:dyDescent="0.2"/>
  <cols>
    <col min="1" max="1" width="1.28515625" style="1" customWidth="1"/>
    <col min="2" max="2" width="15.85546875" style="1" customWidth="1"/>
    <col min="3" max="3" width="66.28515625" style="1" customWidth="1"/>
    <col min="4" max="4" width="7.42578125" style="1" bestFit="1" customWidth="1"/>
    <col min="5" max="5" width="7.140625" style="21" bestFit="1" customWidth="1"/>
    <col min="6" max="6" width="10.140625" style="22" bestFit="1" customWidth="1"/>
    <col min="7" max="8" width="8.140625" style="22" bestFit="1" customWidth="1"/>
    <col min="9" max="9" width="1.140625" style="1" customWidth="1"/>
    <col min="10" max="12" width="11.42578125" style="1" hidden="1" customWidth="1"/>
    <col min="13" max="1389" width="0" style="1" hidden="1" customWidth="1"/>
    <col min="1390" max="16381" width="11.42578125" style="1" hidden="1"/>
    <col min="16382" max="16382" width="1.7109375" style="1" hidden="1"/>
    <col min="16383" max="16383" width="1.28515625" style="1" hidden="1"/>
    <col min="16384" max="16384" width="1.140625" style="1" hidden="1"/>
  </cols>
  <sheetData>
    <row r="1" spans="2:10" ht="23.25" x14ac:dyDescent="0.2">
      <c r="B1" s="93" t="s">
        <v>44</v>
      </c>
      <c r="C1" s="94"/>
      <c r="D1" s="94"/>
      <c r="E1" s="94"/>
      <c r="F1" s="94"/>
      <c r="G1" s="1"/>
      <c r="H1" s="1"/>
    </row>
    <row r="2" spans="2:10" ht="12.75" x14ac:dyDescent="0.2">
      <c r="B2" s="98" t="s">
        <v>12</v>
      </c>
      <c r="C2" s="98"/>
      <c r="D2" s="98"/>
      <c r="E2" s="98"/>
      <c r="F2" s="98"/>
      <c r="G2" s="2"/>
      <c r="H2" s="46" t="s">
        <v>23</v>
      </c>
      <c r="I2" s="2"/>
      <c r="J2" s="2"/>
    </row>
    <row r="3" spans="2:10" s="3" customFormat="1" ht="12.75" x14ac:dyDescent="0.2">
      <c r="B3" s="24"/>
      <c r="C3" s="25" t="s">
        <v>0</v>
      </c>
      <c r="D3" s="26" t="s">
        <v>1</v>
      </c>
      <c r="E3" s="24" t="s">
        <v>2</v>
      </c>
      <c r="F3" s="31" t="s">
        <v>11</v>
      </c>
      <c r="G3" s="41" t="s">
        <v>9</v>
      </c>
      <c r="H3" s="36" t="s">
        <v>22</v>
      </c>
    </row>
    <row r="4" spans="2:10" s="3" customFormat="1" ht="12.75" customHeight="1" x14ac:dyDescent="0.2">
      <c r="B4" s="104" t="s">
        <v>17</v>
      </c>
      <c r="C4" s="58" t="s">
        <v>35</v>
      </c>
      <c r="D4" s="7">
        <v>2700</v>
      </c>
      <c r="E4" s="4">
        <v>1</v>
      </c>
      <c r="F4" s="34">
        <f t="shared" ref="F4:F8" si="0">D4*E4</f>
        <v>2700</v>
      </c>
      <c r="G4" s="62">
        <f>F4/46</f>
        <v>58.695652173913047</v>
      </c>
      <c r="H4" s="63">
        <f>F4/99</f>
        <v>27.272727272727273</v>
      </c>
    </row>
    <row r="5" spans="2:10" s="3" customFormat="1" ht="12.75" x14ac:dyDescent="0.2">
      <c r="B5" s="104"/>
      <c r="C5" s="59" t="s">
        <v>36</v>
      </c>
      <c r="D5" s="7">
        <v>1400</v>
      </c>
      <c r="E5" s="4"/>
      <c r="F5" s="34">
        <f t="shared" si="0"/>
        <v>0</v>
      </c>
      <c r="G5" s="62">
        <f t="shared" ref="G5:G14" si="1">F5/46</f>
        <v>0</v>
      </c>
      <c r="H5" s="63">
        <f t="shared" ref="H5:H14" si="2">F5/99</f>
        <v>0</v>
      </c>
    </row>
    <row r="6" spans="2:10" s="3" customFormat="1" ht="12.75" x14ac:dyDescent="0.2">
      <c r="B6" s="104"/>
      <c r="C6" s="60" t="s">
        <v>37</v>
      </c>
      <c r="D6" s="7">
        <v>1400</v>
      </c>
      <c r="E6" s="4"/>
      <c r="F6" s="34">
        <f t="shared" si="0"/>
        <v>0</v>
      </c>
      <c r="G6" s="62">
        <f t="shared" si="1"/>
        <v>0</v>
      </c>
      <c r="H6" s="63">
        <f t="shared" si="2"/>
        <v>0</v>
      </c>
    </row>
    <row r="7" spans="2:10" s="3" customFormat="1" ht="12.75" x14ac:dyDescent="0.2">
      <c r="B7" s="104"/>
      <c r="C7" s="59" t="s">
        <v>38</v>
      </c>
      <c r="D7" s="7">
        <v>1400</v>
      </c>
      <c r="E7" s="4"/>
      <c r="F7" s="34">
        <f t="shared" si="0"/>
        <v>0</v>
      </c>
      <c r="G7" s="62">
        <f t="shared" si="1"/>
        <v>0</v>
      </c>
      <c r="H7" s="63">
        <f t="shared" si="2"/>
        <v>0</v>
      </c>
    </row>
    <row r="8" spans="2:10" s="3" customFormat="1" ht="12.75" x14ac:dyDescent="0.2">
      <c r="B8" s="104"/>
      <c r="C8" s="61" t="s">
        <v>39</v>
      </c>
      <c r="D8" s="7">
        <v>250</v>
      </c>
      <c r="E8" s="4"/>
      <c r="F8" s="34">
        <f t="shared" si="0"/>
        <v>0</v>
      </c>
      <c r="G8" s="62">
        <f t="shared" si="1"/>
        <v>0</v>
      </c>
      <c r="H8" s="63">
        <f t="shared" si="2"/>
        <v>0</v>
      </c>
    </row>
    <row r="9" spans="2:10" s="3" customFormat="1" ht="12.75" x14ac:dyDescent="0.2">
      <c r="B9" s="104"/>
      <c r="C9" s="52"/>
      <c r="D9" s="5"/>
      <c r="E9" s="4"/>
      <c r="F9" s="34">
        <f t="shared" ref="F9" si="3">D9*E9</f>
        <v>0</v>
      </c>
      <c r="G9" s="62">
        <f t="shared" ref="G9" si="4">F9/46</f>
        <v>0</v>
      </c>
      <c r="H9" s="63">
        <f t="shared" ref="H9" si="5">F9/99</f>
        <v>0</v>
      </c>
    </row>
    <row r="10" spans="2:10" s="3" customFormat="1" ht="12.75" x14ac:dyDescent="0.2">
      <c r="B10" s="27"/>
      <c r="C10" s="28"/>
      <c r="D10" s="29"/>
      <c r="E10" s="30"/>
      <c r="F10" s="32"/>
      <c r="G10" s="42"/>
      <c r="H10" s="37"/>
    </row>
    <row r="11" spans="2:10" s="3" customFormat="1" ht="12.75" customHeight="1" x14ac:dyDescent="0.2">
      <c r="B11" s="103" t="s">
        <v>18</v>
      </c>
      <c r="C11" s="51" t="s">
        <v>33</v>
      </c>
      <c r="D11" s="6">
        <v>195</v>
      </c>
      <c r="E11" s="4"/>
      <c r="F11" s="33">
        <f>D11*E11</f>
        <v>0</v>
      </c>
      <c r="G11" s="43">
        <f t="shared" si="1"/>
        <v>0</v>
      </c>
      <c r="H11" s="38">
        <f t="shared" si="2"/>
        <v>0</v>
      </c>
    </row>
    <row r="12" spans="2:10" s="3" customFormat="1" ht="12.75" customHeight="1" x14ac:dyDescent="0.2">
      <c r="B12" s="103"/>
      <c r="C12" s="54" t="s">
        <v>34</v>
      </c>
      <c r="D12" s="6">
        <v>2000</v>
      </c>
      <c r="E12" s="4"/>
      <c r="F12" s="33">
        <f>D12*E12</f>
        <v>0</v>
      </c>
      <c r="G12" s="43">
        <f t="shared" si="1"/>
        <v>0</v>
      </c>
      <c r="H12" s="38">
        <f t="shared" si="2"/>
        <v>0</v>
      </c>
    </row>
    <row r="13" spans="2:10" s="3" customFormat="1" ht="12.75" x14ac:dyDescent="0.2">
      <c r="B13" s="27"/>
      <c r="C13" s="28"/>
      <c r="D13" s="29"/>
      <c r="E13" s="30"/>
      <c r="F13" s="32"/>
      <c r="G13" s="42"/>
      <c r="H13" s="37"/>
    </row>
    <row r="14" spans="2:10" s="3" customFormat="1" ht="12.75" customHeight="1" x14ac:dyDescent="0.2">
      <c r="B14" s="106" t="s">
        <v>20</v>
      </c>
      <c r="C14" s="66" t="s">
        <v>41</v>
      </c>
      <c r="D14" s="67">
        <v>2990</v>
      </c>
      <c r="E14" s="4"/>
      <c r="F14" s="70">
        <f>D14*E14</f>
        <v>0</v>
      </c>
      <c r="G14" s="71">
        <f t="shared" si="1"/>
        <v>0</v>
      </c>
      <c r="H14" s="72">
        <f t="shared" si="2"/>
        <v>0</v>
      </c>
    </row>
    <row r="15" spans="2:10" s="3" customFormat="1" ht="12.75" customHeight="1" x14ac:dyDescent="0.2">
      <c r="B15" s="106"/>
      <c r="C15" s="68" t="s">
        <v>42</v>
      </c>
      <c r="D15" s="67">
        <v>1490</v>
      </c>
      <c r="E15" s="4"/>
      <c r="F15" s="70">
        <f>D15*E15</f>
        <v>0</v>
      </c>
      <c r="G15" s="71">
        <f t="shared" ref="G15:G18" si="6">F15/46</f>
        <v>0</v>
      </c>
      <c r="H15" s="72">
        <f t="shared" ref="H15:H18" si="7">F15/99</f>
        <v>0</v>
      </c>
    </row>
    <row r="16" spans="2:10" s="3" customFormat="1" ht="12.75" customHeight="1" x14ac:dyDescent="0.2">
      <c r="B16" s="106"/>
      <c r="C16" s="68" t="s">
        <v>43</v>
      </c>
      <c r="D16" s="67">
        <v>1590</v>
      </c>
      <c r="E16" s="4"/>
      <c r="F16" s="70">
        <f>D16*E16</f>
        <v>0</v>
      </c>
      <c r="G16" s="71">
        <f t="shared" ref="G16" si="8">F16/46</f>
        <v>0</v>
      </c>
      <c r="H16" s="72">
        <f t="shared" ref="H16" si="9">F16/99</f>
        <v>0</v>
      </c>
    </row>
    <row r="17" spans="2:8" s="3" customFormat="1" ht="12.75" customHeight="1" x14ac:dyDescent="0.2">
      <c r="B17" s="106"/>
      <c r="C17" s="68" t="s">
        <v>40</v>
      </c>
      <c r="D17" s="67">
        <v>1990</v>
      </c>
      <c r="E17" s="4"/>
      <c r="F17" s="70">
        <f t="shared" ref="F17:F18" si="10">D17*E17</f>
        <v>0</v>
      </c>
      <c r="G17" s="71">
        <f t="shared" si="6"/>
        <v>0</v>
      </c>
      <c r="H17" s="72">
        <f t="shared" si="7"/>
        <v>0</v>
      </c>
    </row>
    <row r="18" spans="2:8" s="3" customFormat="1" ht="12.75" customHeight="1" x14ac:dyDescent="0.2">
      <c r="B18" s="106"/>
      <c r="C18" s="69" t="s">
        <v>28</v>
      </c>
      <c r="D18" s="67">
        <v>1990</v>
      </c>
      <c r="E18" s="4"/>
      <c r="F18" s="70">
        <f t="shared" si="10"/>
        <v>0</v>
      </c>
      <c r="G18" s="71">
        <f t="shared" si="6"/>
        <v>0</v>
      </c>
      <c r="H18" s="72">
        <f t="shared" si="7"/>
        <v>0</v>
      </c>
    </row>
    <row r="19" spans="2:8" s="3" customFormat="1" ht="12.75" x14ac:dyDescent="0.2">
      <c r="B19" s="106"/>
      <c r="C19" s="53"/>
      <c r="D19" s="8"/>
      <c r="E19" s="4"/>
      <c r="F19" s="70">
        <f t="shared" ref="F19" si="11">D19*E19</f>
        <v>0</v>
      </c>
      <c r="G19" s="71">
        <f t="shared" ref="G19" si="12">F19/46</f>
        <v>0</v>
      </c>
      <c r="H19" s="72">
        <f t="shared" ref="H19" si="13">F19/99</f>
        <v>0</v>
      </c>
    </row>
    <row r="20" spans="2:8" s="3" customFormat="1" ht="12.75" x14ac:dyDescent="0.2">
      <c r="B20" s="27"/>
      <c r="C20" s="28"/>
      <c r="D20" s="29"/>
      <c r="E20" s="30"/>
      <c r="F20" s="32"/>
      <c r="G20" s="44"/>
      <c r="H20" s="39"/>
    </row>
    <row r="21" spans="2:8" s="3" customFormat="1" ht="12.75" x14ac:dyDescent="0.2">
      <c r="B21" s="105" t="s">
        <v>25</v>
      </c>
      <c r="C21" s="64" t="s">
        <v>29</v>
      </c>
      <c r="D21" s="65">
        <v>2550</v>
      </c>
      <c r="E21" s="4"/>
      <c r="F21" s="73">
        <f>E21*D21</f>
        <v>0</v>
      </c>
      <c r="G21" s="74">
        <f>F21/46</f>
        <v>0</v>
      </c>
      <c r="H21" s="75">
        <f>F21/99</f>
        <v>0</v>
      </c>
    </row>
    <row r="22" spans="2:8" s="3" customFormat="1" ht="12.75" x14ac:dyDescent="0.2">
      <c r="B22" s="105"/>
      <c r="C22" s="64" t="s">
        <v>30</v>
      </c>
      <c r="D22" s="65">
        <v>1550</v>
      </c>
      <c r="E22" s="4"/>
      <c r="F22" s="73">
        <f t="shared" ref="F22:F25" si="14">E22*D22</f>
        <v>0</v>
      </c>
      <c r="G22" s="74">
        <f t="shared" ref="G22:G25" si="15">F22/46</f>
        <v>0</v>
      </c>
      <c r="H22" s="75">
        <f t="shared" ref="H22:H25" si="16">F22/99</f>
        <v>0</v>
      </c>
    </row>
    <row r="23" spans="2:8" s="3" customFormat="1" ht="12.75" x14ac:dyDescent="0.2">
      <c r="B23" s="105"/>
      <c r="C23" s="64" t="s">
        <v>31</v>
      </c>
      <c r="D23" s="65">
        <v>2950</v>
      </c>
      <c r="E23" s="4"/>
      <c r="F23" s="73">
        <f t="shared" ref="F23" si="17">E23*D23</f>
        <v>0</v>
      </c>
      <c r="G23" s="74">
        <f t="shared" ref="G23" si="18">F23/46</f>
        <v>0</v>
      </c>
      <c r="H23" s="75">
        <f t="shared" ref="H23" si="19">F23/99</f>
        <v>0</v>
      </c>
    </row>
    <row r="24" spans="2:8" s="3" customFormat="1" ht="12.75" x14ac:dyDescent="0.2">
      <c r="B24" s="105"/>
      <c r="C24" s="64" t="s">
        <v>32</v>
      </c>
      <c r="D24" s="65">
        <v>1950</v>
      </c>
      <c r="E24" s="4"/>
      <c r="F24" s="73">
        <f t="shared" si="14"/>
        <v>0</v>
      </c>
      <c r="G24" s="74">
        <f t="shared" si="15"/>
        <v>0</v>
      </c>
      <c r="H24" s="75">
        <f t="shared" si="16"/>
        <v>0</v>
      </c>
    </row>
    <row r="25" spans="2:8" s="3" customFormat="1" ht="12.75" x14ac:dyDescent="0.2">
      <c r="B25" s="105"/>
      <c r="C25" s="57"/>
      <c r="D25" s="8"/>
      <c r="E25" s="4"/>
      <c r="F25" s="73">
        <f t="shared" si="14"/>
        <v>0</v>
      </c>
      <c r="G25" s="74">
        <f t="shared" si="15"/>
        <v>0</v>
      </c>
      <c r="H25" s="75">
        <f t="shared" si="16"/>
        <v>0</v>
      </c>
    </row>
    <row r="26" spans="2:8" s="3" customFormat="1" ht="12.75" x14ac:dyDescent="0.2">
      <c r="B26" s="27"/>
      <c r="C26" s="28"/>
      <c r="D26" s="29"/>
      <c r="E26" s="30"/>
      <c r="F26" s="32"/>
      <c r="G26" s="44"/>
      <c r="H26" s="39"/>
    </row>
    <row r="27" spans="2:8" s="3" customFormat="1" ht="12.75" customHeight="1" x14ac:dyDescent="0.2">
      <c r="B27" s="56" t="s">
        <v>8</v>
      </c>
      <c r="C27" s="55" t="s">
        <v>16</v>
      </c>
      <c r="D27" s="47">
        <v>150</v>
      </c>
      <c r="E27" s="4"/>
      <c r="F27" s="48">
        <f>D27*E27</f>
        <v>0</v>
      </c>
      <c r="G27" s="49">
        <f>F27/46</f>
        <v>0</v>
      </c>
      <c r="H27" s="50" t="s">
        <v>13</v>
      </c>
    </row>
    <row r="28" spans="2:8" s="3" customFormat="1" ht="12.75" x14ac:dyDescent="0.2">
      <c r="B28" s="9" t="s">
        <v>3</v>
      </c>
      <c r="C28" s="10"/>
      <c r="D28" s="10"/>
      <c r="E28" s="11"/>
      <c r="F28" s="35">
        <f>SUM(F4:F27)</f>
        <v>2700</v>
      </c>
      <c r="G28" s="45">
        <f>SUM(G4:G27)</f>
        <v>58.695652173913047</v>
      </c>
      <c r="H28" s="40">
        <f>SUM(H4:H26)</f>
        <v>27.272727272727273</v>
      </c>
    </row>
    <row r="29" spans="2:8" s="12" customFormat="1" ht="12" x14ac:dyDescent="0.2">
      <c r="B29" s="12" t="s">
        <v>19</v>
      </c>
    </row>
    <row r="30" spans="2:8" s="12" customFormat="1" ht="12" x14ac:dyDescent="0.2">
      <c r="B30" s="99" t="s">
        <v>14</v>
      </c>
      <c r="C30" s="99"/>
      <c r="D30" s="99"/>
      <c r="E30" s="99"/>
      <c r="F30" s="99"/>
      <c r="G30" s="13">
        <f>(SUM(F4:F25))/100*1.5</f>
        <v>40.5</v>
      </c>
      <c r="H30" s="13"/>
    </row>
    <row r="31" spans="2:8" s="12" customFormat="1" ht="12" x14ac:dyDescent="0.2">
      <c r="B31" s="97" t="s">
        <v>15</v>
      </c>
      <c r="C31" s="97"/>
      <c r="D31" s="97"/>
      <c r="E31" s="97"/>
      <c r="F31" s="97"/>
      <c r="G31" s="97"/>
      <c r="H31" s="97"/>
    </row>
    <row r="32" spans="2:8" s="12" customFormat="1" ht="12" x14ac:dyDescent="0.2">
      <c r="B32" s="14" t="s">
        <v>10</v>
      </c>
      <c r="C32" s="14"/>
      <c r="D32" s="14"/>
      <c r="E32" s="14"/>
      <c r="F32" s="14"/>
    </row>
    <row r="33" spans="2:11" s="12" customFormat="1" ht="12" x14ac:dyDescent="0.2">
      <c r="B33" s="97" t="s">
        <v>26</v>
      </c>
      <c r="C33" s="97"/>
      <c r="D33" s="97"/>
      <c r="E33" s="97"/>
      <c r="F33" s="97"/>
      <c r="G33" s="97"/>
      <c r="H33" s="97"/>
    </row>
    <row r="34" spans="2:11" s="12" customFormat="1" ht="12" x14ac:dyDescent="0.2">
      <c r="B34" s="97" t="s">
        <v>45</v>
      </c>
      <c r="C34" s="97"/>
      <c r="D34" s="97"/>
      <c r="E34" s="97"/>
      <c r="F34" s="97"/>
      <c r="G34" s="97"/>
      <c r="H34" s="97"/>
    </row>
    <row r="35" spans="2:11" ht="12.75" customHeight="1" x14ac:dyDescent="0.2">
      <c r="B35" s="95" t="s">
        <v>6</v>
      </c>
      <c r="C35" s="15"/>
      <c r="D35" s="100"/>
      <c r="E35" s="101"/>
      <c r="F35" s="101"/>
      <c r="G35" s="101"/>
      <c r="H35" s="102"/>
    </row>
    <row r="36" spans="2:11" ht="12.75" customHeight="1" x14ac:dyDescent="0.2">
      <c r="B36" s="96"/>
      <c r="C36" s="16"/>
      <c r="D36" s="100"/>
      <c r="E36" s="101"/>
      <c r="F36" s="101"/>
      <c r="G36" s="101"/>
      <c r="H36" s="102"/>
    </row>
    <row r="37" spans="2:11" ht="12.75" customHeight="1" x14ac:dyDescent="0.2">
      <c r="B37" s="17" t="s">
        <v>7</v>
      </c>
      <c r="C37" s="18"/>
      <c r="D37" s="80"/>
      <c r="E37" s="81"/>
      <c r="F37" s="81"/>
      <c r="G37" s="81"/>
      <c r="H37" s="82"/>
    </row>
    <row r="38" spans="2:11" ht="8.25" customHeight="1" x14ac:dyDescent="0.2">
      <c r="B38" s="89" t="s">
        <v>4</v>
      </c>
      <c r="C38" s="90"/>
      <c r="D38" s="83"/>
      <c r="E38" s="84"/>
      <c r="F38" s="84"/>
      <c r="G38" s="84"/>
      <c r="H38" s="85"/>
    </row>
    <row r="39" spans="2:11" ht="10.5" customHeight="1" x14ac:dyDescent="0.2">
      <c r="B39" s="89"/>
      <c r="C39" s="91"/>
      <c r="D39" s="86"/>
      <c r="E39" s="87"/>
      <c r="F39" s="87"/>
      <c r="G39" s="87"/>
      <c r="H39" s="88"/>
    </row>
    <row r="40" spans="2:11" ht="12" x14ac:dyDescent="0.2">
      <c r="B40" s="92" t="s">
        <v>27</v>
      </c>
      <c r="C40" s="92"/>
      <c r="D40" s="92"/>
      <c r="E40" s="92"/>
      <c r="F40" s="92"/>
      <c r="G40" s="92"/>
      <c r="H40" s="92"/>
    </row>
    <row r="41" spans="2:11" x14ac:dyDescent="0.2">
      <c r="B41" s="76" t="s">
        <v>24</v>
      </c>
      <c r="C41" s="76"/>
      <c r="D41" s="76"/>
      <c r="E41" s="76"/>
      <c r="F41" s="76"/>
      <c r="G41" s="76"/>
      <c r="H41" s="76"/>
    </row>
    <row r="42" spans="2:11" ht="12" thickBot="1" x14ac:dyDescent="0.25">
      <c r="B42" s="77" t="s">
        <v>21</v>
      </c>
      <c r="C42" s="77"/>
      <c r="D42" s="77"/>
      <c r="E42" s="77"/>
      <c r="F42" s="77"/>
      <c r="G42" s="77"/>
      <c r="H42" s="77"/>
    </row>
    <row r="43" spans="2:11" ht="11.25" customHeight="1" thickBot="1" x14ac:dyDescent="0.25">
      <c r="B43" s="23" t="s">
        <v>5</v>
      </c>
      <c r="C43" s="78"/>
      <c r="D43" s="78"/>
      <c r="E43" s="78"/>
      <c r="F43" s="78"/>
      <c r="G43" s="78"/>
      <c r="H43" s="79"/>
      <c r="J43" s="19"/>
      <c r="K43" s="20"/>
    </row>
    <row r="44" spans="2:11" ht="11.25" hidden="1" customHeight="1" x14ac:dyDescent="0.2"/>
    <row r="45" spans="2:11" ht="11.25" hidden="1" customHeight="1" x14ac:dyDescent="0.2"/>
    <row r="46" spans="2:11" ht="11.25" hidden="1" customHeight="1" x14ac:dyDescent="0.2"/>
    <row r="47" spans="2:11" ht="11.25" hidden="1" customHeight="1" x14ac:dyDescent="0.2"/>
    <row r="48" spans="2:11" ht="11.25" hidden="1" customHeight="1" x14ac:dyDescent="0.2"/>
    <row r="49" ht="11.25" hidden="1" customHeight="1" x14ac:dyDescent="0.2"/>
    <row r="50" ht="11.25" hidden="1" customHeight="1" x14ac:dyDescent="0.2"/>
    <row r="51" ht="11.25" hidden="1" customHeight="1" x14ac:dyDescent="0.2"/>
    <row r="52" ht="11.25" hidden="1" customHeight="1" x14ac:dyDescent="0.2"/>
    <row r="53" ht="11.25" hidden="1" customHeight="1" x14ac:dyDescent="0.2"/>
    <row r="54" ht="11.25" hidden="1" customHeight="1" x14ac:dyDescent="0.2"/>
    <row r="55" ht="11.25" hidden="1" customHeight="1" x14ac:dyDescent="0.2"/>
    <row r="56" ht="11.25" hidden="1" customHeight="1" x14ac:dyDescent="0.2"/>
    <row r="57" ht="11.25" hidden="1" customHeight="1" x14ac:dyDescent="0.2"/>
    <row r="58" ht="11.25" hidden="1" customHeight="1" x14ac:dyDescent="0.2"/>
    <row r="59" ht="11.25" hidden="1" customHeight="1" x14ac:dyDescent="0.2"/>
    <row r="60" ht="11.25" hidden="1" customHeight="1" x14ac:dyDescent="0.2"/>
    <row r="61" ht="11.25" hidden="1" customHeight="1" x14ac:dyDescent="0.2"/>
    <row r="62" ht="11.25" hidden="1" customHeight="1" x14ac:dyDescent="0.2"/>
    <row r="63" ht="11.25" hidden="1" customHeight="1" x14ac:dyDescent="0.2"/>
    <row r="64" ht="11.25" hidden="1" customHeight="1" x14ac:dyDescent="0.2"/>
    <row r="65" ht="11.25" hidden="1" customHeight="1" x14ac:dyDescent="0.2"/>
    <row r="66" ht="11.25" hidden="1" customHeight="1" x14ac:dyDescent="0.2"/>
    <row r="67" ht="11.25" hidden="1" customHeight="1" x14ac:dyDescent="0.2"/>
    <row r="68" ht="11.25" hidden="1" customHeight="1" x14ac:dyDescent="0.2"/>
    <row r="69" ht="11.25" hidden="1" customHeight="1" x14ac:dyDescent="0.2"/>
    <row r="70" ht="11.25" hidden="1" customHeight="1" x14ac:dyDescent="0.2"/>
    <row r="71" ht="11.25" hidden="1" customHeight="1" x14ac:dyDescent="0.2"/>
    <row r="72" ht="11.25" hidden="1" customHeight="1" x14ac:dyDescent="0.2"/>
    <row r="73" ht="11.25" hidden="1" customHeight="1" x14ac:dyDescent="0.2"/>
    <row r="74" ht="11.25" hidden="1" customHeight="1" x14ac:dyDescent="0.2"/>
    <row r="75" ht="11.25" hidden="1" customHeight="1" x14ac:dyDescent="0.2"/>
    <row r="76" ht="11.25" hidden="1" customHeight="1" x14ac:dyDescent="0.2"/>
    <row r="77" ht="11.25" hidden="1" customHeight="1" x14ac:dyDescent="0.2"/>
    <row r="78" ht="11.25" hidden="1" customHeight="1" x14ac:dyDescent="0.2"/>
    <row r="79" ht="11.25" hidden="1" customHeight="1" x14ac:dyDescent="0.2"/>
    <row r="80" ht="11.25" hidden="1" customHeight="1" x14ac:dyDescent="0.2"/>
    <row r="81" ht="11.25" hidden="1" customHeight="1" x14ac:dyDescent="0.2"/>
    <row r="82" ht="11.25" hidden="1" customHeight="1" x14ac:dyDescent="0.2"/>
    <row r="83" ht="11.25" hidden="1" customHeight="1" x14ac:dyDescent="0.2"/>
    <row r="84" ht="11.25" hidden="1" customHeight="1" x14ac:dyDescent="0.2"/>
    <row r="85" ht="11.25" hidden="1" customHeight="1" x14ac:dyDescent="0.2"/>
    <row r="86" ht="11.25" hidden="1" customHeight="1" x14ac:dyDescent="0.2"/>
    <row r="87" ht="11.25" hidden="1" customHeight="1" x14ac:dyDescent="0.2"/>
    <row r="88" ht="11.25" hidden="1" customHeight="1" x14ac:dyDescent="0.2"/>
    <row r="89" ht="11.25" hidden="1" customHeight="1" x14ac:dyDescent="0.2"/>
    <row r="90" ht="11.25" hidden="1" customHeight="1" x14ac:dyDescent="0.2"/>
    <row r="91" ht="11.25" hidden="1" customHeight="1" x14ac:dyDescent="0.2"/>
    <row r="93" ht="11.25" hidden="1" customHeight="1" x14ac:dyDescent="0.2"/>
    <row r="94" ht="11.25" hidden="1" customHeight="1" x14ac:dyDescent="0.2"/>
    <row r="95" ht="11.25" hidden="1" customHeight="1" x14ac:dyDescent="0.2"/>
    <row r="96" ht="11.25" hidden="1" customHeight="1" x14ac:dyDescent="0.2"/>
    <row r="97" ht="11.25" hidden="1" customHeight="1" x14ac:dyDescent="0.2"/>
    <row r="98" ht="11.25" hidden="1" customHeight="1" x14ac:dyDescent="0.2"/>
    <row r="99" ht="11.25" hidden="1" customHeight="1" x14ac:dyDescent="0.2"/>
    <row r="100" ht="11.25" hidden="1" customHeight="1" x14ac:dyDescent="0.2"/>
    <row r="101" ht="11.25" hidden="1" customHeight="1" x14ac:dyDescent="0.2"/>
    <row r="102" ht="11.25" hidden="1" customHeight="1" x14ac:dyDescent="0.2"/>
    <row r="103" ht="11.25" hidden="1" customHeight="1" x14ac:dyDescent="0.2"/>
    <row r="104" ht="11.25" hidden="1" customHeight="1" x14ac:dyDescent="0.2"/>
    <row r="105" ht="11.25" hidden="1" customHeight="1" x14ac:dyDescent="0.2"/>
    <row r="106" ht="11.25" hidden="1" customHeight="1" x14ac:dyDescent="0.2"/>
    <row r="107" ht="11.25" hidden="1" customHeight="1" x14ac:dyDescent="0.2"/>
    <row r="108" ht="11.25" hidden="1" customHeight="1" x14ac:dyDescent="0.2"/>
    <row r="109" ht="11.25" hidden="1" customHeight="1" x14ac:dyDescent="0.2"/>
    <row r="110" ht="11.25" hidden="1" customHeight="1" x14ac:dyDescent="0.2"/>
    <row r="111" ht="11.25" hidden="1" customHeight="1" x14ac:dyDescent="0.2"/>
    <row r="112" ht="11.25" hidden="1" customHeight="1" x14ac:dyDescent="0.2"/>
    <row r="113" ht="11.25" hidden="1" customHeight="1" x14ac:dyDescent="0.2"/>
    <row r="114" ht="11.25" hidden="1" customHeight="1" x14ac:dyDescent="0.2"/>
    <row r="115" ht="11.25" hidden="1" customHeight="1" x14ac:dyDescent="0.2"/>
    <row r="116" ht="11.25" hidden="1" customHeight="1" x14ac:dyDescent="0.2"/>
    <row r="117" ht="11.25" hidden="1" customHeight="1" x14ac:dyDescent="0.2"/>
    <row r="118" ht="11.25" hidden="1" customHeight="1" x14ac:dyDescent="0.2"/>
    <row r="119" ht="11.25" hidden="1" customHeight="1" x14ac:dyDescent="0.2"/>
    <row r="120" ht="11.25" hidden="1" customHeight="1" x14ac:dyDescent="0.2"/>
    <row r="121" ht="11.25" hidden="1" customHeight="1" x14ac:dyDescent="0.2"/>
    <row r="122" ht="11.25" hidden="1" customHeight="1" x14ac:dyDescent="0.2"/>
    <row r="128" x14ac:dyDescent="0.2"/>
    <row r="129" x14ac:dyDescent="0.2"/>
    <row r="131" ht="7.5" customHeight="1" x14ac:dyDescent="0.2"/>
    <row r="148" x14ac:dyDescent="0.2"/>
    <row r="156" x14ac:dyDescent="0.2"/>
    <row r="157" x14ac:dyDescent="0.2"/>
    <row r="158" x14ac:dyDescent="0.2"/>
    <row r="159" x14ac:dyDescent="0.2"/>
  </sheetData>
  <sheetProtection sheet="1" selectLockedCells="1"/>
  <mergeCells count="21">
    <mergeCell ref="B1:F1"/>
    <mergeCell ref="B35:B36"/>
    <mergeCell ref="B34:H34"/>
    <mergeCell ref="B2:F2"/>
    <mergeCell ref="B30:F30"/>
    <mergeCell ref="B31:H31"/>
    <mergeCell ref="D35:H35"/>
    <mergeCell ref="D36:H36"/>
    <mergeCell ref="B33:H33"/>
    <mergeCell ref="B11:B12"/>
    <mergeCell ref="B4:B9"/>
    <mergeCell ref="B21:B25"/>
    <mergeCell ref="B14:B19"/>
    <mergeCell ref="B41:H41"/>
    <mergeCell ref="B42:H42"/>
    <mergeCell ref="C43:H43"/>
    <mergeCell ref="D37:H37"/>
    <mergeCell ref="D38:H39"/>
    <mergeCell ref="B38:B39"/>
    <mergeCell ref="C38:C39"/>
    <mergeCell ref="B40:H40"/>
  </mergeCells>
  <conditionalFormatting sqref="C4">
    <cfRule type="expression" dxfId="29" priority="83">
      <formula>INDEX(#REF!,ROW())=1</formula>
    </cfRule>
    <cfRule type="expression" dxfId="28" priority="82">
      <formula>AND(INDEX(#REF!,ROW())=9,INDEX(#REF!,ROW())="Y")</formula>
    </cfRule>
    <cfRule type="expression" dxfId="27" priority="84">
      <formula>(OR(LEFT(INDEX(#REF!,ROW()),1)="X",(LEFT(INDEX(#REF!,ROW()),1)="O")))</formula>
    </cfRule>
  </conditionalFormatting>
  <conditionalFormatting sqref="C4:C5">
    <cfRule type="expression" dxfId="26" priority="85">
      <formula>AND(INDEX(#REF!,ROW())=9,INDEX(#REF!,ROW())="Y")</formula>
    </cfRule>
    <cfRule type="expression" dxfId="25" priority="86">
      <formula>INDEX(#REF!,ROW())=1</formula>
    </cfRule>
    <cfRule type="expression" dxfId="24" priority="87">
      <formula>(OR(LEFT(INDEX(#REF!,ROW()),1)="X",(LEFT(INDEX(#REF!,ROW()),1)="O")))</formula>
    </cfRule>
  </conditionalFormatting>
  <conditionalFormatting sqref="C4:C8">
    <cfRule type="expression" dxfId="23" priority="40">
      <formula>AND(INDEX(#REF!,ROW())=9,INDEX(#REF!,ROW())="Y")</formula>
    </cfRule>
    <cfRule type="expression" dxfId="22" priority="41">
      <formula>INDEX(#REF!,ROW())=1</formula>
    </cfRule>
    <cfRule type="expression" dxfId="21" priority="42">
      <formula>(OR(LEFT(INDEX(#REF!,ROW()),1)="X",(LEFT(INDEX(#REF!,ROW()),1)="O")))</formula>
    </cfRule>
  </conditionalFormatting>
  <conditionalFormatting sqref="C4:C9">
    <cfRule type="expression" dxfId="20" priority="54">
      <formula>(OR(LEFT(INDEX(#REF!,ROW()),1)="X",(LEFT(INDEX(#REF!,ROW()),1)="O")))</formula>
    </cfRule>
    <cfRule type="expression" dxfId="19" priority="52">
      <formula>AND(INDEX(#REF!,ROW())=9,INDEX(#REF!,ROW())="Y")</formula>
    </cfRule>
    <cfRule type="expression" dxfId="18" priority="53">
      <formula>INDEX(#REF!,ROW())=1</formula>
    </cfRule>
  </conditionalFormatting>
  <conditionalFormatting sqref="C5:C6">
    <cfRule type="expression" dxfId="17" priority="112">
      <formula>AND(INDEX(#REF!,ROW())=9,INDEX(#REF!,ROW())="Y")</formula>
    </cfRule>
    <cfRule type="expression" dxfId="16" priority="113">
      <formula>INDEX(#REF!,ROW())=1</formula>
    </cfRule>
    <cfRule type="expression" dxfId="15" priority="114">
      <formula>(OR(LEFT(INDEX(#REF!,ROW()),1)="X",(LEFT(INDEX(#REF!,ROW()),1)="O")))</formula>
    </cfRule>
  </conditionalFormatting>
  <conditionalFormatting sqref="C6:C8">
    <cfRule type="expression" dxfId="14" priority="34">
      <formula>AND(INDEX(#REF!,ROW())=9,INDEX(#REF!,ROW())="Y")</formula>
    </cfRule>
    <cfRule type="expression" dxfId="13" priority="35">
      <formula>INDEX(#REF!,ROW())=1</formula>
    </cfRule>
    <cfRule type="expression" dxfId="12" priority="36">
      <formula>(OR(LEFT(INDEX(#REF!,ROW()),1)="X",(LEFT(INDEX(#REF!,ROW()),1)="O")))</formula>
    </cfRule>
  </conditionalFormatting>
  <conditionalFormatting sqref="C7:C8">
    <cfRule type="expression" dxfId="11" priority="31">
      <formula>AND(INDEX(#REF!,ROW())=9,INDEX(#REF!,ROW())="Y")</formula>
    </cfRule>
    <cfRule type="expression" dxfId="10" priority="32">
      <formula>INDEX(#REF!,ROW())=1</formula>
    </cfRule>
    <cfRule type="expression" dxfId="9" priority="33">
      <formula>(OR(LEFT(INDEX(#REF!,ROW()),1)="X",(LEFT(INDEX(#REF!,ROW()),1)="O")))</formula>
    </cfRule>
  </conditionalFormatting>
  <conditionalFormatting sqref="C11:C12">
    <cfRule type="expression" dxfId="8" priority="97">
      <formula>AND(INDEX(#REF!,ROW())=9,INDEX(#REF!,ROW())="Y")</formula>
    </cfRule>
    <cfRule type="expression" dxfId="7" priority="98">
      <formula>INDEX(#REF!,ROW())=1</formula>
    </cfRule>
    <cfRule type="expression" dxfId="6" priority="99">
      <formula>(OR(LEFT(INDEX(#REF!,ROW()),1)="X",(LEFT(INDEX(#REF!,ROW()),1)="O")))</formula>
    </cfRule>
  </conditionalFormatting>
  <conditionalFormatting sqref="C14:C19">
    <cfRule type="expression" dxfId="5" priority="3">
      <formula>(OR(LEFT(INDEX(#REF!,ROW()),1)="X",(LEFT(INDEX(#REF!,ROW()),1)="O")))</formula>
    </cfRule>
    <cfRule type="expression" dxfId="4" priority="1">
      <formula>AND(INDEX(#REF!,ROW())=9,INDEX(#REF!,ROW())="Y")</formula>
    </cfRule>
    <cfRule type="expression" dxfId="3" priority="2">
      <formula>INDEX(#REF!,ROW())=1</formula>
    </cfRule>
  </conditionalFormatting>
  <conditionalFormatting sqref="C21:C25">
    <cfRule type="expression" dxfId="2" priority="115">
      <formula>AND(INDEX(#REF!,ROW())=9,INDEX(#REF!,ROW())="Y")</formula>
    </cfRule>
    <cfRule type="expression" dxfId="1" priority="116">
      <formula>INDEX(#REF!,ROW())=1</formula>
    </cfRule>
    <cfRule type="expression" dxfId="0" priority="117">
      <formula>(OR(LEFT(INDEX(#REF!,ROW()),1)="X",(LEFT(INDEX(#REF!,ROW()),1)="O")))</formula>
    </cfRule>
  </conditionalFormatting>
  <dataValidations count="2">
    <dataValidation type="whole" allowBlank="1" showInputMessage="1" showErrorMessage="1" sqref="E4:E8 E10:E16 E19:E27" xr:uid="{00000000-0002-0000-0000-000000000000}">
      <formula1>0</formula1>
      <formula2>1000</formula2>
    </dataValidation>
    <dataValidation type="whole" allowBlank="1" showInputMessage="1" showErrorMessage="1" errorTitle="Menge überschritten" error="Maximum = 1" sqref="E17:E18" xr:uid="{C671D5E2-4E30-49E2-9561-9DC16F86E21F}">
      <formula1>0</formula1>
      <formula2>1</formula2>
    </dataValidation>
  </dataValidations>
  <hyperlinks>
    <hyperlink ref="C4" r:id="rId1" display="SAP Business One Professional (Preis pro User-Name)" xr:uid="{00000000-0004-0000-0000-000001000000}"/>
    <hyperlink ref="C5" r:id="rId2" display="SAP Business One Professional (Preis pro User-Name)" xr:uid="{00000000-0004-0000-0000-000002000000}"/>
    <hyperlink ref="C6" r:id="rId3" display="SAP Business One Professional (Preis pro User-Name)" xr:uid="{00000000-0004-0000-0000-000003000000}"/>
    <hyperlink ref="C7" r:id="rId4" display="SAP Business One Professional (Preis pro User-Name)" xr:uid="{00000000-0004-0000-0000-000004000000}"/>
    <hyperlink ref="B40:H40" r:id="rId5" display="Alle Preise zzgl. MwSt. Irrtümer und Änderungen vorbehalten. Systemvoraussetzungen: http://business-one-haak.de/sap-business-one-faq/" xr:uid="{44FC5CD5-E2E8-4873-9770-03B951499716}"/>
  </hyperlinks>
  <printOptions horizontalCentered="1" verticalCentered="1"/>
  <pageMargins left="0" right="0" top="0.19685039370078741" bottom="0.19685039370078741" header="0.19685039370078741" footer="0.19685039370078741"/>
  <pageSetup paperSize="9" orientation="landscape" r:id="rId6"/>
  <drawing r:id="rId7"/>
  <legacyDrawing r:id="rId8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9" name="Check Box 1">
              <controlPr locked="0" defaultSize="0" autoFill="0" autoLine="0" autoPict="0">
                <anchor moveWithCells="1">
                  <from>
                    <xdr:col>2</xdr:col>
                    <xdr:colOff>38100</xdr:colOff>
                    <xdr:row>37</xdr:row>
                    <xdr:rowOff>85725</xdr:rowOff>
                  </from>
                  <to>
                    <xdr:col>2</xdr:col>
                    <xdr:colOff>790575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10" name="Check Box 2">
              <controlPr locked="0" defaultSize="0" autoFill="0" autoLine="0" autoPict="0">
                <anchor moveWithCells="1">
                  <from>
                    <xdr:col>2</xdr:col>
                    <xdr:colOff>1447800</xdr:colOff>
                    <xdr:row>37</xdr:row>
                    <xdr:rowOff>85725</xdr:rowOff>
                  </from>
                  <to>
                    <xdr:col>2</xdr:col>
                    <xdr:colOff>2171700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11" name="Label 3">
              <controlPr defaultSize="0" autoFill="0" autoLine="0" autoPict="0">
                <anchor moveWithCells="1" sizeWithCells="1">
                  <from>
                    <xdr:col>2</xdr:col>
                    <xdr:colOff>3267075</xdr:colOff>
                    <xdr:row>35</xdr:row>
                    <xdr:rowOff>0</xdr:rowOff>
                  </from>
                  <to>
                    <xdr:col>2</xdr:col>
                    <xdr:colOff>3743325</xdr:colOff>
                    <xdr:row>35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12" name="Label 5">
              <controlPr defaultSize="0" autoFill="0" autoLine="0" autoPict="0">
                <anchor moveWithCells="1" sizeWithCells="1">
                  <from>
                    <xdr:col>2</xdr:col>
                    <xdr:colOff>2771775</xdr:colOff>
                    <xdr:row>37</xdr:row>
                    <xdr:rowOff>76200</xdr:rowOff>
                  </from>
                  <to>
                    <xdr:col>3</xdr:col>
                    <xdr:colOff>0</xdr:colOff>
                    <xdr:row>38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3" name="Label 7">
              <controlPr defaultSize="0" autoFill="0" autoLine="0" autoPict="0">
                <anchor moveWithCells="1" sizeWithCells="1">
                  <from>
                    <xdr:col>2</xdr:col>
                    <xdr:colOff>3352800</xdr:colOff>
                    <xdr:row>34</xdr:row>
                    <xdr:rowOff>0</xdr:rowOff>
                  </from>
                  <to>
                    <xdr:col>3</xdr:col>
                    <xdr:colOff>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4" name="Label 20">
              <controlPr defaultSize="0" autoFill="0" autoLine="0" autoPict="0">
                <anchor moveWithCells="1" sizeWithCells="1">
                  <from>
                    <xdr:col>2</xdr:col>
                    <xdr:colOff>2533650</xdr:colOff>
                    <xdr:row>36</xdr:row>
                    <xdr:rowOff>9525</xdr:rowOff>
                  </from>
                  <to>
                    <xdr:col>3</xdr:col>
                    <xdr:colOff>9525</xdr:colOff>
                    <xdr:row>36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15" name="Check Box 27">
              <controlPr locked="0" defaultSize="0" autoFill="0" autoLine="0" autoPict="0">
                <anchor moveWithCells="1">
                  <from>
                    <xdr:col>2</xdr:col>
                    <xdr:colOff>752475</xdr:colOff>
                    <xdr:row>37</xdr:row>
                    <xdr:rowOff>95250</xdr:rowOff>
                  </from>
                  <to>
                    <xdr:col>2</xdr:col>
                    <xdr:colOff>1304925</xdr:colOff>
                    <xdr:row>39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Haak</dc:creator>
  <cp:lastModifiedBy>Michael Haak</cp:lastModifiedBy>
  <cp:lastPrinted>2018-10-21T20:04:47Z</cp:lastPrinted>
  <dcterms:created xsi:type="dcterms:W3CDTF">2014-12-24T22:43:42Z</dcterms:created>
  <dcterms:modified xsi:type="dcterms:W3CDTF">2025-08-23T10:43:43Z</dcterms:modified>
</cp:coreProperties>
</file>